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625" activeTab="3"/>
  </bookViews>
  <sheets>
    <sheet name="ปี52" sheetId="1" r:id="rId1"/>
    <sheet name="สรุปปี52" sheetId="2" r:id="rId2"/>
    <sheet name="ปี53" sheetId="3" r:id="rId3"/>
    <sheet name="สรุปปี53" sheetId="4" r:id="rId4"/>
    <sheet name="กพ53" sheetId="5" r:id="rId5"/>
    <sheet name="พค53" sheetId="6" r:id="rId6"/>
    <sheet name="มิย53" sheetId="7" r:id="rId7"/>
    <sheet name="กค53" sheetId="8" r:id="rId8"/>
    <sheet name="พย53 " sheetId="9" r:id="rId9"/>
  </sheets>
  <definedNames>
    <definedName name="_xlnm.Print_Titles" localSheetId="7">'กค53'!$3:$4</definedName>
    <definedName name="_xlnm.Print_Titles" localSheetId="4">'กพ53'!$3:$4</definedName>
    <definedName name="_xlnm.Print_Titles" localSheetId="2">'ปี53'!$2:$2</definedName>
    <definedName name="_xlnm.Print_Titles" localSheetId="5">'พค53'!$3:$4</definedName>
    <definedName name="_xlnm.Print_Titles" localSheetId="8">'พย53 '!$3:$4</definedName>
    <definedName name="_xlnm.Print_Titles" localSheetId="6">'มิย53'!$3:$4</definedName>
    <definedName name="_xlnm.Print_Titles" localSheetId="3">'สรุปปี53'!$3:$4</definedName>
  </definedNames>
  <calcPr fullCalcOnLoad="1"/>
</workbook>
</file>

<file path=xl/sharedStrings.xml><?xml version="1.0" encoding="utf-8"?>
<sst xmlns="http://schemas.openxmlformats.org/spreadsheetml/2006/main" count="708" uniqueCount="214">
  <si>
    <t>วันที่</t>
  </si>
  <si>
    <t>รายการ</t>
  </si>
  <si>
    <t>รับ</t>
  </si>
  <si>
    <t>จ่าย</t>
  </si>
  <si>
    <t>คงเหลือ</t>
  </si>
  <si>
    <t>หมายเหตุ</t>
  </si>
  <si>
    <t>ที่</t>
  </si>
  <si>
    <t>รับเงินสมทบจากสปสช.</t>
  </si>
  <si>
    <t>รับเงินสมทบจากอบต.ดอยงาม</t>
  </si>
  <si>
    <t>วัด,โรงเรียน ปลอดลูกน้ำยุงลายตำบล</t>
  </si>
  <si>
    <t xml:space="preserve"> - ค่าดำเนินการพ่นหมอกควันในวัด</t>
  </si>
  <si>
    <t>โรงเรียน ศูนย์เด็กเล็ก จำนวน 2 ครั้ง</t>
  </si>
  <si>
    <t xml:space="preserve"> - ค่าดำเนินการ ก่อน-หลังดำเนินการ</t>
  </si>
  <si>
    <t>1.จ่ายตามโครงการประกวดหมู่บ้าน,</t>
  </si>
  <si>
    <t>การถูกสุนัขกัด</t>
  </si>
  <si>
    <t>2.จ่ายตามโครงการรณรงค์ฉีดป้องกัน</t>
  </si>
  <si>
    <t>โรคพิษสุนัขบ้าและลดความเสี่ยงจาก</t>
  </si>
  <si>
    <t>1.จ่ายให้สถานีอนามัยตำบลดอยงาม</t>
  </si>
  <si>
    <t>ดังนี้</t>
  </si>
  <si>
    <t xml:space="preserve"> - โครงการเร่งรัดควบคุมและป้องกัน</t>
  </si>
  <si>
    <t>โรคติดต่อ</t>
  </si>
  <si>
    <t xml:space="preserve"> - โครงการพัฒนาโรงเรียนส่งเสริม</t>
  </si>
  <si>
    <t>สุขภาพ</t>
  </si>
  <si>
    <t xml:space="preserve"> - โครงการอบรมให้ความรู้แกนนำ</t>
  </si>
  <si>
    <t>สุขภาพและจัดตั้งกองทุนโรคฉี่หนู</t>
  </si>
  <si>
    <t xml:space="preserve"> - โครงการดูแลแม่ดี มีลูกฉลาด</t>
  </si>
  <si>
    <t xml:space="preserve"> - โครงการรณรงค์เคลือบหลุมร่องฟัน</t>
  </si>
  <si>
    <t>ในเด็กนักเรียนชั้นประถมปีที่ 1,2</t>
  </si>
  <si>
    <t>2.จ่ายเพื่อดำเนินการ ดังนี้</t>
  </si>
  <si>
    <t xml:space="preserve"> - ค่าทำป้ายชนิดไวนิล ขนาดกว้าง</t>
  </si>
  <si>
    <t>80 ซม. ยาว 200 ซม."ยุงลายพาหะตัว</t>
  </si>
  <si>
    <t>ร้าย โปรดทำลายแหล่งเพาะพันธุ์"</t>
  </si>
  <si>
    <t>จำนวน 14 ผืน ผืนละ 400 บาท</t>
  </si>
  <si>
    <t>80 ซม. ยาว 200 ซม. "สานดวงใจสร้าง</t>
  </si>
  <si>
    <t>สุข ด้วยบุญประเพณีปลอดเหล้าฯ"</t>
  </si>
  <si>
    <t>40 ซม. ยาว 100 ซม. "ลดหวาน ลดเค็ม</t>
  </si>
  <si>
    <t>ลงสักนิดชีวิตจะห่างไกลโรคเบาหวาน</t>
  </si>
  <si>
    <t xml:space="preserve">และความดัน  จำนวน 10  ผืน ผืนละ </t>
  </si>
  <si>
    <t xml:space="preserve"> 200 บาท</t>
  </si>
  <si>
    <t>80ซม.ยาว200 ซม."รณรงค์งดสูบบุหรี่"</t>
  </si>
  <si>
    <t xml:space="preserve">1 ผืน </t>
  </si>
  <si>
    <t>3.จ่ายค่าลงทะเบียนในการฝึกอบรม</t>
  </si>
  <si>
    <t>ศักยภาพคณะกรรมการบริหารระบบ</t>
  </si>
  <si>
    <t>หลักประกันสุขภาพในระดับท้องถิ่น</t>
  </si>
  <si>
    <t>หรือพื้นที่จังหวัดเชียงราย ปี 2552</t>
  </si>
  <si>
    <t>วันที่ 28 - 29 พ.ค.52 ณ อบต.สันมะเค็ด</t>
  </si>
  <si>
    <t>4.จ่ายให้ศูนย์บริการและถ่ายทอดเทค</t>
  </si>
  <si>
    <t>โนโลยีการเกษตร ดังนี้</t>
  </si>
  <si>
    <t xml:space="preserve"> - โครงการส่งเสริมการผลิตพืชผักที่</t>
  </si>
  <si>
    <t xml:space="preserve">ปลอดภัยจากสารพิษ </t>
  </si>
  <si>
    <t>1.จ่ายตามโครงการพัฒนาเครือข่าย</t>
  </si>
  <si>
    <t>ฟื้นฟูสมรรถภาพผู้พิการตำบลดอยงาม</t>
  </si>
  <si>
    <t>2.จ่ายตามโครงการรณรงค์สร้างสุขภาพ</t>
  </si>
  <si>
    <t>ตำบลดอยงาม</t>
  </si>
  <si>
    <t>3.จ่ายค่าลงทะเบียนในการอบรมเรื่อง</t>
  </si>
  <si>
    <t>"การเสริมสร้างทักษะการสร้างและใช้</t>
  </si>
  <si>
    <t>แผนที่ยุทธศาสตร์ ( Strategy Map )</t>
  </si>
  <si>
    <t>สำหรรับอปท.และองค์กรระดับปฏิบัติ</t>
  </si>
  <si>
    <t>การจังหวัดเชียงราย ประจำปี 2552 "</t>
  </si>
  <si>
    <t>สปา รีสอร์ท ถนนสนามบินนานาชาติ</t>
  </si>
  <si>
    <t>ต.บ้านดู่ อ.เมือง จ.เชียงราย</t>
  </si>
  <si>
    <t>วันที่ 9 -10 ก.ค.52ณโรงแรมทีคการ์เด้น</t>
  </si>
  <si>
    <t xml:space="preserve">จ่ายตามโครงการอบรมจริยธรรม </t>
  </si>
  <si>
    <t>เยาวชน ผู้นำชุมชน ผู้สูงอายุ</t>
  </si>
  <si>
    <t>ยอดอนุมัติ</t>
  </si>
  <si>
    <t>รวม</t>
  </si>
  <si>
    <t xml:space="preserve">งบดำเนินการ 10% </t>
  </si>
  <si>
    <t>งบตั้งไว้</t>
  </si>
  <si>
    <t>โครงการ</t>
  </si>
  <si>
    <t>สำนักงานปศุสัตว์อำเภอพาน</t>
  </si>
  <si>
    <t>สถานีอนามัยตำบลดอยงาม</t>
  </si>
  <si>
    <t>โรคไม่ติดต่อ</t>
  </si>
  <si>
    <t>โรคพิษสุนัขบ้าและลดความเสี่ยง</t>
  </si>
  <si>
    <t>จากการถูกสุนัขกัด</t>
  </si>
  <si>
    <t>ในเด็กนักเรียนชั้นป.1 ,2</t>
  </si>
  <si>
    <t>ชมรมผู้พิการตำบลดอยงาม</t>
  </si>
  <si>
    <t>สมรรถภาพผู้พิการตำบลดอยงาม</t>
  </si>
  <si>
    <t>ศูนย์บริการและถ่ายทอดเทคโนโลยีการเกษตร</t>
  </si>
  <si>
    <t>(1)โครงการรณรงค์ฉีดวัคซีนป้องกัน</t>
  </si>
  <si>
    <t>(2)โครงการพัฒนาโรงเรียนส่งเสริม</t>
  </si>
  <si>
    <t>(3)โครงการอบรมให้ความรู้แกนนำ</t>
  </si>
  <si>
    <t>(4)โครงการดูแลแม่ดี มีลูกฉลาด</t>
  </si>
  <si>
    <t>(5)โครงการรณรงค์เคลือบหลุมร่องฟัน</t>
  </si>
  <si>
    <t>(1)โครงการพัฒนาเครือข่ายฟื้นฟู</t>
  </si>
  <si>
    <t>(1)โครงการส่งเสริมการผลิตพืชผัก</t>
  </si>
  <si>
    <t>ปลอดสารพิษ</t>
  </si>
  <si>
    <t>โรงเรียนและวัด</t>
  </si>
  <si>
    <t>(1)โครงการอบรมจริยธรรม เยาวชน</t>
  </si>
  <si>
    <t>ผู้นำชุมชน ผู้สูงอายุ</t>
  </si>
  <si>
    <t>(1)โครงการเร่งรัดควบคุมและป้องกัน</t>
  </si>
  <si>
    <t>(2)โครงการประกวดหมู่บ้าน วัด</t>
  </si>
  <si>
    <t>โรงเรียนปลอดลูกน้ำยุงลาย ต.ดอยงาม</t>
  </si>
  <si>
    <t>(3)โครงการรณรงค์สร้างสุขภาพ</t>
  </si>
  <si>
    <t>13พ.ค.52</t>
  </si>
  <si>
    <t>เบิกจ่ายตามโครงการ</t>
  </si>
  <si>
    <t>16มิ.ย.52</t>
  </si>
  <si>
    <t>1ก.ค.52</t>
  </si>
  <si>
    <t>13ก.ค.52</t>
  </si>
  <si>
    <t>จ่ายค่าลงทะเบียนในการฝึกอบรม</t>
  </si>
  <si>
    <t>จ่ายค่าลงทะเบียนในการอบรมเรื่อง</t>
  </si>
  <si>
    <t>8มี.ค.52</t>
  </si>
  <si>
    <t>16มี.ค.52</t>
  </si>
  <si>
    <t>รวมทั้งสิ้น</t>
  </si>
  <si>
    <t>21 ก.ย.52</t>
  </si>
  <si>
    <t>ซื้อปรอทวัดไข้ดิจิตอล จำนวน 20 อัน</t>
  </si>
  <si>
    <t>ราคาอันละ 350 บาท</t>
  </si>
  <si>
    <t>5 ต.ค.52</t>
  </si>
  <si>
    <t xml:space="preserve"> - ค่ากรรมการตรวจยุงลาย</t>
  </si>
  <si>
    <t>รวมค่าใช้จ่าย</t>
  </si>
  <si>
    <t>องค์การบริหารส่วนตำบลดอยงาม  อำเภอพาน  จังหวัดเชียงราย</t>
  </si>
  <si>
    <t>ว.ด.ป.</t>
  </si>
  <si>
    <t>รายรับ</t>
  </si>
  <si>
    <t>สปสช.</t>
  </si>
  <si>
    <t>อบต./เทศบาล</t>
  </si>
  <si>
    <t>ชุมชน</t>
  </si>
  <si>
    <t>ดอกเบี้ย</t>
  </si>
  <si>
    <t>อื่นๆ</t>
  </si>
  <si>
    <t>ประเภท 1</t>
  </si>
  <si>
    <t>ประเภท 2</t>
  </si>
  <si>
    <t>ประเภท 3</t>
  </si>
  <si>
    <t>ประเภท 4</t>
  </si>
  <si>
    <t>รายจ่าย</t>
  </si>
  <si>
    <t>เบิกจ่ายโครงการประกวดหมู่บ้าน,</t>
  </si>
  <si>
    <t>วัด,โรงเรียน ปลอดลูกน้ำยุงลาย</t>
  </si>
  <si>
    <t>ตำบล</t>
  </si>
  <si>
    <t>เบิกจ่ายโครงการรณรงค์ฉีดวัคซีน</t>
  </si>
  <si>
    <t>ป้องกันโรคพิษสุนัขบ้าและลด</t>
  </si>
  <si>
    <t>ความเสี่ยงจากการถูกสุนัขกัด</t>
  </si>
  <si>
    <t>โครงการส่งเสริมการผลิตพืชผัก</t>
  </si>
  <si>
    <t>ที่ปลอดภัยจากสารพิษ</t>
  </si>
  <si>
    <t>โครงการทำป้ายไวนิลรณรงค์งด</t>
  </si>
  <si>
    <t>สูบบุหรี่</t>
  </si>
  <si>
    <t>โครงการทำป้ายไวนิลลดหวาน</t>
  </si>
  <si>
    <t>โครงการพัฒนาโรงเรียนส่งเสริม</t>
  </si>
  <si>
    <t>โรคเบาหวานและความดัน</t>
  </si>
  <si>
    <t>ลดเค็มลงสักนิดชีวิตจะห่างไกล</t>
  </si>
  <si>
    <t>โครงการดูแลแม่ดีมีลูกฉลาด</t>
  </si>
  <si>
    <t>โครงการทำป้ายไวนิลสานดวงใจ</t>
  </si>
  <si>
    <t>ปลอดเหล้าฯ</t>
  </si>
  <si>
    <t>สร้างสุขด้วยบุญประเพณี</t>
  </si>
  <si>
    <t>เบิกจ่ายโครงการเร่งรัดควบคุม</t>
  </si>
  <si>
    <t>และป้องกันโรคไม่ติดต่อ</t>
  </si>
  <si>
    <t>โครงการอบรมให้ความรู้แกนนำ</t>
  </si>
  <si>
    <t>โครงการทำป้ายไวนิล ยุงพาหะ</t>
  </si>
  <si>
    <t>ตัวร้ายโปรดทำลายแหล่งเพาะพันธุ์</t>
  </si>
  <si>
    <t>อบรมพัฒนาศักยภาพคณะกรรมการ</t>
  </si>
  <si>
    <t>บริหารหลักประกันสุขภาพในระดับ</t>
  </si>
  <si>
    <t>ท้องถิ่น</t>
  </si>
  <si>
    <t>โครงการรณรงค์เคลือบหลุมร่องฟัน</t>
  </si>
  <si>
    <t>ในเด็กนักเรียนประถมศึกษาปีที่ 1,2</t>
  </si>
  <si>
    <t>โครงการรณรงค์สร้างสุขภาพตำบล</t>
  </si>
  <si>
    <t>ดอยงาม</t>
  </si>
  <si>
    <t>โครงการพัฒนาเครือข่ายฟื้นฟู</t>
  </si>
  <si>
    <t>ลงทะเบียนอบรม Strategy Map</t>
  </si>
  <si>
    <t>โครงการอบรมจริยธรรม เยาวชน</t>
  </si>
  <si>
    <t>ซื้อปรอทวัดไข้ดิจิตอล</t>
  </si>
  <si>
    <t>ดอกเบี้ยเงินฝาก</t>
  </si>
  <si>
    <t>รับเงินสมทบจากสปสช.ปี53</t>
  </si>
  <si>
    <t>รับเงินสมทบจากสปสช.ปี52</t>
  </si>
  <si>
    <t>22 กพ 53</t>
  </si>
  <si>
    <t>22 มีค 53</t>
  </si>
  <si>
    <t>ยอดยกมา</t>
  </si>
  <si>
    <t>17 กพ 53</t>
  </si>
  <si>
    <t>ดอกเบี้ยธนาคาร</t>
  </si>
  <si>
    <t>14 พค 53</t>
  </si>
  <si>
    <t>และร่วมฉลองเมืองเชียงราย 750 ปี</t>
  </si>
  <si>
    <t>(1)โครงการควบคุมและป้องกันโรค</t>
  </si>
  <si>
    <t>เบาหวานความดันโลหิตสูง</t>
  </si>
  <si>
    <t>(2)โครงการอาสาสมัครสาธารณสุข</t>
  </si>
  <si>
    <t>ไร้พุงตำบลดอยงาม</t>
  </si>
  <si>
    <t>(3)โครงการพัฒนาชมรมผู้สูงอายุ</t>
  </si>
  <si>
    <t>ตำบดอยงาม</t>
  </si>
  <si>
    <t>(5)โครงการหวานพอดี ชีวีมีสุข</t>
  </si>
  <si>
    <t>(6)โครงการเครือข่ายร่วมใจหนูน้อย</t>
  </si>
  <si>
    <t>ฟันดี</t>
  </si>
  <si>
    <t>โครงการประกวดหมู่บ้าน วัด</t>
  </si>
  <si>
    <t>โครงการพัฒนาศักยภาพผู้สูงอายุ</t>
  </si>
  <si>
    <t>16 มีค 52</t>
  </si>
  <si>
    <t>23 มีค 52</t>
  </si>
  <si>
    <t>13 พค 52</t>
  </si>
  <si>
    <t>16 มิย 52</t>
  </si>
  <si>
    <t>1 กค 52</t>
  </si>
  <si>
    <t>13 กค 52</t>
  </si>
  <si>
    <t>21 กย 52</t>
  </si>
  <si>
    <t>5 ตค 52</t>
  </si>
  <si>
    <t>ยอกยกมา</t>
  </si>
  <si>
    <t>8 มีค 52</t>
  </si>
  <si>
    <t>รายจ่ายตามโครงการ ประจำปี 2552</t>
  </si>
  <si>
    <t>บันทึกสมุดเงินสดจ่าย ประจำปี 2552</t>
  </si>
  <si>
    <t>สรุปบัญชีรายรับ-รายจ่าย ประจำวัน เดือน กุมภาพันธ์  เงินกองทุนหลักประกันสุขภาพในระดับท้องถิ่นหรือพื้นที่ ประจำปี 2552</t>
  </si>
  <si>
    <t>สรุปบัญชีรายรับ-รายจ่าย   เงินกองทุนหลักประกันสุขภาพในระดับท้องถิ่นหรือพื้นที่ ประจำปี 2553</t>
  </si>
  <si>
    <t>26 พค 53</t>
  </si>
  <si>
    <t>โครงการให้ความรู้ประชาชนในการ</t>
  </si>
  <si>
    <t>ป้องกันโรคพิษสุนัขบ้า โรคฉี่หนู และ</t>
  </si>
  <si>
    <t>ไข้หวัด 2009</t>
  </si>
  <si>
    <t>โครงการร้อยคน ร้อยใจ ร้อยความ</t>
  </si>
  <si>
    <t>ห่วงใย  ผู้สูงวัยที่ขาดแคลนและผู้ด้อย</t>
  </si>
  <si>
    <t>โอกาส</t>
  </si>
  <si>
    <t>โครงการช่วยเหลือผู้พิการตำบล</t>
  </si>
  <si>
    <t>โครงการป้องกันรู้ทันเอดส์</t>
  </si>
  <si>
    <t>ซื้อตู้บานเลื่อนกระจกสูง ขนาด 4 ฟุต</t>
  </si>
  <si>
    <t>สมุดเงินสดจ่าย ประจำปี 2553</t>
  </si>
  <si>
    <t>2 กค 53</t>
  </si>
  <si>
    <t>ปลอดภัยจากสารพิษ</t>
  </si>
  <si>
    <t>โครงการศึกษาดูงานพัฒนาศักยภาพ</t>
  </si>
  <si>
    <t>คณะกรรมการกองทุนฯ</t>
  </si>
  <si>
    <t>6 กย 53</t>
  </si>
  <si>
    <t>24 กย 53</t>
  </si>
  <si>
    <t>ประชุมคณะกรรมการฯวันที่ 26 สค 53</t>
  </si>
  <si>
    <t>จัดอบรมแผนที่ทางเดินยุทธศาสตร์</t>
  </si>
  <si>
    <t>วันที่ 23 - 24 ก.ย.53</t>
  </si>
  <si>
    <t xml:space="preserve"> 24 กย 53</t>
  </si>
  <si>
    <t>15 พย 53</t>
  </si>
  <si>
    <t>ประชุมพิจารณาโครงการปี 54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</si>
</sst>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5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sz val="20"/>
      <name val="Angsana New"/>
      <family val="1"/>
    </font>
    <font>
      <sz val="15"/>
      <name val="Angsana New"/>
      <family val="1"/>
    </font>
    <font>
      <i/>
      <sz val="16"/>
      <name val="Angsana New"/>
      <family val="1"/>
    </font>
    <font>
      <i/>
      <sz val="12"/>
      <name val="Angsana New"/>
      <family val="1"/>
    </font>
    <font>
      <b/>
      <i/>
      <sz val="16"/>
      <name val="Angsana New"/>
      <family val="1"/>
    </font>
    <font>
      <b/>
      <sz val="14"/>
      <name val="Angsana New"/>
      <family val="1"/>
    </font>
    <font>
      <sz val="16"/>
      <color indexed="10"/>
      <name val="Angsana New"/>
      <family val="1"/>
    </font>
    <font>
      <b/>
      <i/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ngsana New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5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9" fontId="2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4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4" fontId="1" fillId="5" borderId="3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" fillId="3" borderId="3" xfId="0" applyNumberFormat="1" applyFont="1" applyFill="1" applyBorder="1" applyAlignment="1">
      <alignment/>
    </xf>
    <xf numFmtId="4" fontId="1" fillId="4" borderId="3" xfId="0" applyNumberFormat="1" applyFont="1" applyFill="1" applyBorder="1" applyAlignment="1">
      <alignment/>
    </xf>
    <xf numFmtId="4" fontId="1" fillId="0" borderId="3" xfId="0" applyNumberFormat="1" applyFont="1" applyBorder="1" applyAlignment="1">
      <alignment/>
    </xf>
    <xf numFmtId="15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7" fontId="1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" fontId="9" fillId="0" borderId="3" xfId="0" applyNumberFormat="1" applyFont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9" fontId="2" fillId="3" borderId="3" xfId="0" applyNumberFormat="1" applyFont="1" applyFill="1" applyBorder="1" applyAlignment="1">
      <alignment horizontal="center"/>
    </xf>
    <xf numFmtId="4" fontId="9" fillId="3" borderId="3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4" fontId="1" fillId="5" borderId="4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1" fillId="4" borderId="4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 applyAlignment="1">
      <alignment/>
    </xf>
    <xf numFmtId="4" fontId="14" fillId="0" borderId="0" xfId="0" applyNumberFormat="1" applyFont="1" applyAlignment="1">
      <alignment/>
    </xf>
    <xf numFmtId="17" fontId="1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workbookViewId="0" topLeftCell="A1">
      <selection activeCell="E6" sqref="E6"/>
    </sheetView>
  </sheetViews>
  <sheetFormatPr defaultColWidth="9.140625" defaultRowHeight="12.75"/>
  <cols>
    <col min="1" max="1" width="4.00390625" style="4" customWidth="1"/>
    <col min="2" max="2" width="10.00390625" style="1" customWidth="1"/>
    <col min="3" max="3" width="30.421875" style="1" customWidth="1"/>
    <col min="4" max="5" width="14.7109375" style="7" customWidth="1"/>
    <col min="6" max="6" width="14.7109375" style="1" customWidth="1"/>
    <col min="7" max="7" width="8.421875" style="1" customWidth="1"/>
    <col min="8" max="16384" width="9.140625" style="1" customWidth="1"/>
  </cols>
  <sheetData>
    <row r="1" spans="2:7" ht="29.25">
      <c r="B1" s="99" t="s">
        <v>188</v>
      </c>
      <c r="C1" s="99"/>
      <c r="D1" s="99"/>
      <c r="E1" s="99"/>
      <c r="F1" s="99"/>
      <c r="G1" s="99"/>
    </row>
    <row r="2" spans="1:7" ht="23.25">
      <c r="A2" s="9" t="s">
        <v>6</v>
      </c>
      <c r="B2" s="3" t="s">
        <v>0</v>
      </c>
      <c r="C2" s="3" t="s">
        <v>1</v>
      </c>
      <c r="D2" s="5" t="s">
        <v>2</v>
      </c>
      <c r="E2" s="5" t="s">
        <v>3</v>
      </c>
      <c r="F2" s="3" t="s">
        <v>4</v>
      </c>
      <c r="G2" s="3" t="s">
        <v>5</v>
      </c>
    </row>
    <row r="3" spans="1:7" ht="23.25">
      <c r="A3" s="9">
        <v>1</v>
      </c>
      <c r="B3" s="8">
        <v>19061</v>
      </c>
      <c r="C3" s="2" t="s">
        <v>7</v>
      </c>
      <c r="D3" s="6">
        <v>240112</v>
      </c>
      <c r="E3" s="6"/>
      <c r="F3" s="6">
        <f>D3</f>
        <v>240112</v>
      </c>
      <c r="G3" s="2"/>
    </row>
    <row r="4" spans="1:7" ht="23.25">
      <c r="A4" s="9">
        <v>2</v>
      </c>
      <c r="B4" s="8">
        <v>19069</v>
      </c>
      <c r="C4" s="2" t="s">
        <v>8</v>
      </c>
      <c r="D4" s="6">
        <v>50000</v>
      </c>
      <c r="E4" s="6"/>
      <c r="F4" s="6">
        <f>F3+D4</f>
        <v>290112</v>
      </c>
      <c r="G4" s="2"/>
    </row>
    <row r="5" spans="1:7" ht="23.25">
      <c r="A5" s="9">
        <v>3</v>
      </c>
      <c r="B5" s="8">
        <v>19127</v>
      </c>
      <c r="C5" s="2" t="s">
        <v>13</v>
      </c>
      <c r="D5" s="6"/>
      <c r="E5" s="6"/>
      <c r="F5" s="2"/>
      <c r="G5" s="2"/>
    </row>
    <row r="6" spans="1:7" ht="23.25">
      <c r="A6" s="9"/>
      <c r="B6" s="2"/>
      <c r="C6" s="2" t="s">
        <v>9</v>
      </c>
      <c r="D6" s="6"/>
      <c r="E6" s="6"/>
      <c r="F6" s="2"/>
      <c r="G6" s="2"/>
    </row>
    <row r="7" spans="1:7" ht="23.25">
      <c r="A7" s="9"/>
      <c r="B7" s="2"/>
      <c r="C7" s="2" t="s">
        <v>10</v>
      </c>
      <c r="D7" s="6"/>
      <c r="E7" s="6"/>
      <c r="F7" s="2"/>
      <c r="G7" s="2"/>
    </row>
    <row r="8" spans="1:7" ht="23.25">
      <c r="A8" s="9"/>
      <c r="B8" s="2"/>
      <c r="C8" s="2" t="s">
        <v>11</v>
      </c>
      <c r="D8" s="6"/>
      <c r="E8" s="6">
        <v>5000</v>
      </c>
      <c r="F8" s="2"/>
      <c r="G8" s="2"/>
    </row>
    <row r="9" spans="1:7" ht="23.25">
      <c r="A9" s="9"/>
      <c r="B9" s="2"/>
      <c r="C9" s="2" t="s">
        <v>12</v>
      </c>
      <c r="D9" s="6"/>
      <c r="E9" s="6">
        <v>28000</v>
      </c>
      <c r="F9" s="6">
        <f>F4-E8-E9</f>
        <v>257112</v>
      </c>
      <c r="G9" s="2"/>
    </row>
    <row r="10" spans="1:7" ht="23.25">
      <c r="A10" s="9"/>
      <c r="B10" s="2"/>
      <c r="C10" s="2" t="s">
        <v>15</v>
      </c>
      <c r="D10" s="6"/>
      <c r="E10" s="6"/>
      <c r="F10" s="2"/>
      <c r="G10" s="2"/>
    </row>
    <row r="11" spans="1:7" ht="23.25">
      <c r="A11" s="9"/>
      <c r="B11" s="2"/>
      <c r="C11" s="2" t="s">
        <v>16</v>
      </c>
      <c r="D11" s="6"/>
      <c r="E11" s="6"/>
      <c r="F11" s="2"/>
      <c r="G11" s="2"/>
    </row>
    <row r="12" spans="1:7" ht="23.25">
      <c r="A12" s="9"/>
      <c r="B12" s="2"/>
      <c r="C12" s="2" t="s">
        <v>14</v>
      </c>
      <c r="D12" s="6"/>
      <c r="E12" s="6">
        <v>36190</v>
      </c>
      <c r="F12" s="6">
        <f>F9-E12</f>
        <v>220922</v>
      </c>
      <c r="G12" s="2"/>
    </row>
    <row r="13" spans="1:7" ht="23.25">
      <c r="A13" s="9">
        <v>4</v>
      </c>
      <c r="B13" s="8">
        <v>19161</v>
      </c>
      <c r="C13" s="2" t="s">
        <v>17</v>
      </c>
      <c r="D13" s="6"/>
      <c r="E13" s="6"/>
      <c r="F13" s="2"/>
      <c r="G13" s="2"/>
    </row>
    <row r="14" spans="1:7" ht="23.25">
      <c r="A14" s="9"/>
      <c r="B14" s="2"/>
      <c r="C14" s="2" t="s">
        <v>18</v>
      </c>
      <c r="D14" s="6"/>
      <c r="E14" s="6"/>
      <c r="F14" s="2"/>
      <c r="G14" s="2"/>
    </row>
    <row r="15" spans="1:7" ht="23.25">
      <c r="A15" s="9"/>
      <c r="B15" s="2"/>
      <c r="C15" s="2" t="s">
        <v>19</v>
      </c>
      <c r="D15" s="6"/>
      <c r="E15" s="6"/>
      <c r="F15" s="2"/>
      <c r="G15" s="2"/>
    </row>
    <row r="16" spans="1:7" ht="23.25">
      <c r="A16" s="9"/>
      <c r="B16" s="2"/>
      <c r="C16" s="2" t="s">
        <v>20</v>
      </c>
      <c r="D16" s="6"/>
      <c r="E16" s="6">
        <v>23350</v>
      </c>
      <c r="F16" s="2"/>
      <c r="G16" s="2"/>
    </row>
    <row r="17" spans="1:7" ht="23.25">
      <c r="A17" s="9"/>
      <c r="B17" s="2"/>
      <c r="C17" s="2" t="s">
        <v>21</v>
      </c>
      <c r="D17" s="6"/>
      <c r="E17" s="6"/>
      <c r="F17" s="2"/>
      <c r="G17" s="2"/>
    </row>
    <row r="18" spans="1:7" ht="23.25">
      <c r="A18" s="9"/>
      <c r="B18" s="2"/>
      <c r="C18" s="2" t="s">
        <v>22</v>
      </c>
      <c r="D18" s="6"/>
      <c r="E18" s="6">
        <v>15100</v>
      </c>
      <c r="F18" s="2"/>
      <c r="G18" s="2"/>
    </row>
    <row r="19" spans="1:7" ht="23.25">
      <c r="A19" s="9"/>
      <c r="B19" s="2"/>
      <c r="C19" s="2" t="s">
        <v>23</v>
      </c>
      <c r="D19" s="6"/>
      <c r="E19" s="6"/>
      <c r="F19" s="2"/>
      <c r="G19" s="2"/>
    </row>
    <row r="20" spans="1:7" ht="23.25">
      <c r="A20" s="9"/>
      <c r="B20" s="2"/>
      <c r="C20" s="2" t="s">
        <v>24</v>
      </c>
      <c r="D20" s="6"/>
      <c r="E20" s="6">
        <v>20000</v>
      </c>
      <c r="F20" s="2"/>
      <c r="G20" s="2"/>
    </row>
    <row r="21" spans="1:7" ht="23.25">
      <c r="A21" s="9"/>
      <c r="B21" s="2"/>
      <c r="C21" s="2" t="s">
        <v>25</v>
      </c>
      <c r="D21" s="6"/>
      <c r="E21" s="6">
        <v>13250</v>
      </c>
      <c r="F21" s="2"/>
      <c r="G21" s="2"/>
    </row>
    <row r="22" spans="1:7" ht="23.25">
      <c r="A22" s="9"/>
      <c r="B22" s="2"/>
      <c r="C22" s="2" t="s">
        <v>26</v>
      </c>
      <c r="D22" s="6"/>
      <c r="E22" s="6"/>
      <c r="F22" s="2"/>
      <c r="G22" s="2"/>
    </row>
    <row r="23" spans="1:7" ht="23.25">
      <c r="A23" s="9"/>
      <c r="B23" s="2"/>
      <c r="C23" s="2" t="s">
        <v>27</v>
      </c>
      <c r="D23" s="6"/>
      <c r="E23" s="6">
        <v>3500</v>
      </c>
      <c r="F23" s="6">
        <f>F12-E16-E18-E20-E21-E23</f>
        <v>145722</v>
      </c>
      <c r="G23" s="2"/>
    </row>
    <row r="24" spans="1:7" ht="23.25">
      <c r="A24" s="9"/>
      <c r="B24" s="2"/>
      <c r="C24" s="2" t="s">
        <v>28</v>
      </c>
      <c r="D24" s="6"/>
      <c r="E24" s="6"/>
      <c r="F24" s="2"/>
      <c r="G24" s="2"/>
    </row>
    <row r="25" spans="1:7" ht="23.25">
      <c r="A25" s="9"/>
      <c r="B25" s="2"/>
      <c r="C25" s="2" t="s">
        <v>29</v>
      </c>
      <c r="D25" s="6"/>
      <c r="E25" s="6"/>
      <c r="F25" s="2"/>
      <c r="G25" s="2"/>
    </row>
    <row r="26" spans="1:7" ht="23.25">
      <c r="A26" s="9"/>
      <c r="B26" s="2"/>
      <c r="C26" s="2" t="s">
        <v>30</v>
      </c>
      <c r="D26" s="6"/>
      <c r="E26" s="6"/>
      <c r="F26" s="2"/>
      <c r="G26" s="2"/>
    </row>
    <row r="27" spans="1:7" ht="23.25">
      <c r="A27" s="9"/>
      <c r="B27" s="2"/>
      <c r="C27" s="2" t="s">
        <v>31</v>
      </c>
      <c r="D27" s="6"/>
      <c r="E27" s="6"/>
      <c r="F27" s="2"/>
      <c r="G27" s="2"/>
    </row>
    <row r="28" spans="1:7" ht="23.25">
      <c r="A28" s="9"/>
      <c r="B28" s="2"/>
      <c r="C28" s="2" t="s">
        <v>32</v>
      </c>
      <c r="D28" s="6"/>
      <c r="E28" s="6">
        <v>5600</v>
      </c>
      <c r="F28" s="2"/>
      <c r="G28" s="2"/>
    </row>
    <row r="29" spans="1:7" ht="23.25">
      <c r="A29" s="9"/>
      <c r="B29" s="2"/>
      <c r="C29" s="2" t="s">
        <v>29</v>
      </c>
      <c r="D29" s="6"/>
      <c r="E29" s="6"/>
      <c r="F29" s="2"/>
      <c r="G29" s="2"/>
    </row>
    <row r="30" spans="1:7" ht="23.25">
      <c r="A30" s="9"/>
      <c r="B30" s="2"/>
      <c r="C30" s="2" t="s">
        <v>33</v>
      </c>
      <c r="D30" s="6"/>
      <c r="E30" s="6"/>
      <c r="F30" s="2"/>
      <c r="G30" s="2"/>
    </row>
    <row r="31" spans="1:7" ht="23.25">
      <c r="A31" s="9"/>
      <c r="B31" s="2"/>
      <c r="C31" s="2" t="s">
        <v>34</v>
      </c>
      <c r="D31" s="6"/>
      <c r="E31" s="6"/>
      <c r="F31" s="2"/>
      <c r="G31" s="2"/>
    </row>
    <row r="32" spans="1:7" ht="23.25">
      <c r="A32" s="9"/>
      <c r="B32" s="2"/>
      <c r="C32" s="2" t="s">
        <v>32</v>
      </c>
      <c r="D32" s="6"/>
      <c r="E32" s="6">
        <v>5600</v>
      </c>
      <c r="F32" s="2"/>
      <c r="G32" s="2"/>
    </row>
    <row r="33" spans="1:7" ht="23.25">
      <c r="A33" s="9"/>
      <c r="B33" s="2"/>
      <c r="C33" s="2" t="s">
        <v>29</v>
      </c>
      <c r="D33" s="6"/>
      <c r="E33" s="6"/>
      <c r="F33" s="2"/>
      <c r="G33" s="2"/>
    </row>
    <row r="34" spans="1:7" ht="23.25">
      <c r="A34" s="9"/>
      <c r="B34" s="2"/>
      <c r="C34" s="2" t="s">
        <v>35</v>
      </c>
      <c r="D34" s="6"/>
      <c r="E34" s="6"/>
      <c r="F34" s="2"/>
      <c r="G34" s="2"/>
    </row>
    <row r="35" spans="1:7" ht="23.25">
      <c r="A35" s="9"/>
      <c r="B35" s="2"/>
      <c r="C35" s="2" t="s">
        <v>36</v>
      </c>
      <c r="D35" s="6"/>
      <c r="E35" s="6"/>
      <c r="F35" s="2"/>
      <c r="G35" s="2"/>
    </row>
    <row r="36" spans="1:7" ht="23.25">
      <c r="A36" s="9"/>
      <c r="B36" s="2"/>
      <c r="C36" s="2" t="s">
        <v>37</v>
      </c>
      <c r="D36" s="6"/>
      <c r="E36" s="6"/>
      <c r="F36" s="2"/>
      <c r="G36" s="2"/>
    </row>
    <row r="37" spans="1:7" ht="23.25">
      <c r="A37" s="9"/>
      <c r="B37" s="2"/>
      <c r="C37" s="2" t="s">
        <v>38</v>
      </c>
      <c r="D37" s="6"/>
      <c r="E37" s="6">
        <v>2000</v>
      </c>
      <c r="F37" s="2"/>
      <c r="G37" s="2"/>
    </row>
    <row r="38" spans="1:7" ht="23.25">
      <c r="A38" s="9"/>
      <c r="B38" s="2"/>
      <c r="C38" s="2" t="s">
        <v>29</v>
      </c>
      <c r="D38" s="6"/>
      <c r="E38" s="6"/>
      <c r="F38" s="2"/>
      <c r="G38" s="2"/>
    </row>
    <row r="39" spans="1:7" ht="23.25">
      <c r="A39" s="9"/>
      <c r="B39" s="2"/>
      <c r="C39" s="2" t="s">
        <v>39</v>
      </c>
      <c r="D39" s="6"/>
      <c r="E39" s="6"/>
      <c r="F39" s="2"/>
      <c r="G39" s="2"/>
    </row>
    <row r="40" spans="1:7" ht="23.25">
      <c r="A40" s="9"/>
      <c r="B40" s="2"/>
      <c r="C40" s="2" t="s">
        <v>40</v>
      </c>
      <c r="D40" s="6"/>
      <c r="E40" s="6">
        <v>400</v>
      </c>
      <c r="F40" s="6">
        <f>F23-E28-E32-E37-E40</f>
        <v>132122</v>
      </c>
      <c r="G40" s="2"/>
    </row>
    <row r="41" spans="1:7" ht="23.25">
      <c r="A41" s="9"/>
      <c r="B41" s="2"/>
      <c r="C41" s="2" t="s">
        <v>41</v>
      </c>
      <c r="D41" s="6"/>
      <c r="E41" s="6"/>
      <c r="F41" s="2"/>
      <c r="G41" s="2"/>
    </row>
    <row r="42" spans="1:7" ht="23.25">
      <c r="A42" s="9"/>
      <c r="B42" s="2"/>
      <c r="C42" s="2" t="s">
        <v>42</v>
      </c>
      <c r="D42" s="6"/>
      <c r="E42" s="6"/>
      <c r="F42" s="2"/>
      <c r="G42" s="2"/>
    </row>
    <row r="43" spans="1:7" ht="23.25">
      <c r="A43" s="9"/>
      <c r="B43" s="2"/>
      <c r="C43" s="2" t="s">
        <v>43</v>
      </c>
      <c r="D43" s="6"/>
      <c r="E43" s="6"/>
      <c r="F43" s="2"/>
      <c r="G43" s="2"/>
    </row>
    <row r="44" spans="1:7" ht="23.25">
      <c r="A44" s="9"/>
      <c r="B44" s="2"/>
      <c r="C44" s="2" t="s">
        <v>44</v>
      </c>
      <c r="D44" s="6"/>
      <c r="E44" s="6"/>
      <c r="F44" s="2"/>
      <c r="G44" s="2"/>
    </row>
    <row r="45" spans="1:7" ht="23.25">
      <c r="A45" s="9"/>
      <c r="B45" s="2"/>
      <c r="C45" s="2" t="s">
        <v>45</v>
      </c>
      <c r="D45" s="6"/>
      <c r="E45" s="6">
        <v>2500</v>
      </c>
      <c r="F45" s="6">
        <f>F40-E45</f>
        <v>129622</v>
      </c>
      <c r="G45" s="2"/>
    </row>
    <row r="46" spans="1:7" ht="23.25">
      <c r="A46" s="9"/>
      <c r="B46" s="2"/>
      <c r="C46" s="2" t="s">
        <v>46</v>
      </c>
      <c r="D46" s="6"/>
      <c r="E46" s="6"/>
      <c r="F46" s="2"/>
      <c r="G46" s="2"/>
    </row>
    <row r="47" spans="1:7" ht="23.25">
      <c r="A47" s="9"/>
      <c r="B47" s="2"/>
      <c r="C47" s="2" t="s">
        <v>47</v>
      </c>
      <c r="D47" s="6"/>
      <c r="E47" s="6"/>
      <c r="F47" s="2"/>
      <c r="G47" s="2"/>
    </row>
    <row r="48" spans="1:7" ht="23.25">
      <c r="A48" s="9"/>
      <c r="B48" s="2"/>
      <c r="C48" s="2" t="s">
        <v>48</v>
      </c>
      <c r="D48" s="6"/>
      <c r="E48" s="6"/>
      <c r="F48" s="2"/>
      <c r="G48" s="2"/>
    </row>
    <row r="49" spans="1:7" ht="23.25">
      <c r="A49" s="9"/>
      <c r="B49" s="2"/>
      <c r="C49" s="2" t="s">
        <v>49</v>
      </c>
      <c r="D49" s="6"/>
      <c r="E49" s="6">
        <v>35000</v>
      </c>
      <c r="F49" s="6">
        <f>F45-E49</f>
        <v>94622</v>
      </c>
      <c r="G49" s="2"/>
    </row>
    <row r="50" spans="1:7" ht="23.25">
      <c r="A50" s="9">
        <v>5</v>
      </c>
      <c r="B50" s="8">
        <v>19176</v>
      </c>
      <c r="C50" s="2" t="s">
        <v>50</v>
      </c>
      <c r="D50" s="6"/>
      <c r="E50" s="6"/>
      <c r="F50" s="2"/>
      <c r="G50" s="2"/>
    </row>
    <row r="51" spans="1:7" ht="23.25">
      <c r="A51" s="9"/>
      <c r="B51" s="2"/>
      <c r="C51" s="2" t="s">
        <v>51</v>
      </c>
      <c r="D51" s="6"/>
      <c r="E51" s="6">
        <v>24500</v>
      </c>
      <c r="F51" s="6">
        <f>F49-E51</f>
        <v>70122</v>
      </c>
      <c r="G51" s="2"/>
    </row>
    <row r="52" spans="1:7" ht="23.25">
      <c r="A52" s="9"/>
      <c r="B52" s="2"/>
      <c r="C52" s="10" t="s">
        <v>52</v>
      </c>
      <c r="D52" s="6"/>
      <c r="E52" s="6"/>
      <c r="F52" s="2"/>
      <c r="G52" s="2"/>
    </row>
    <row r="53" spans="1:7" ht="23.25">
      <c r="A53" s="9"/>
      <c r="B53" s="2"/>
      <c r="C53" s="2" t="s">
        <v>53</v>
      </c>
      <c r="D53" s="6"/>
      <c r="E53" s="6">
        <v>20000</v>
      </c>
      <c r="F53" s="6">
        <f>F51-E53</f>
        <v>50122</v>
      </c>
      <c r="G53" s="2"/>
    </row>
    <row r="54" spans="1:7" ht="23.25">
      <c r="A54" s="9"/>
      <c r="B54" s="2"/>
      <c r="C54" s="2" t="s">
        <v>54</v>
      </c>
      <c r="D54" s="6"/>
      <c r="E54" s="6"/>
      <c r="F54" s="2"/>
      <c r="G54" s="2"/>
    </row>
    <row r="55" spans="1:7" ht="23.25">
      <c r="A55" s="9"/>
      <c r="B55" s="2"/>
      <c r="C55" s="2" t="s">
        <v>55</v>
      </c>
      <c r="D55" s="6"/>
      <c r="E55" s="6"/>
      <c r="F55" s="2"/>
      <c r="G55" s="2"/>
    </row>
    <row r="56" spans="1:7" ht="23.25">
      <c r="A56" s="9"/>
      <c r="B56" s="2"/>
      <c r="C56" s="2" t="s">
        <v>56</v>
      </c>
      <c r="D56" s="6"/>
      <c r="E56" s="6"/>
      <c r="F56" s="2"/>
      <c r="G56" s="2"/>
    </row>
    <row r="57" spans="1:7" ht="23.25">
      <c r="A57" s="9"/>
      <c r="B57" s="2"/>
      <c r="C57" s="2" t="s">
        <v>57</v>
      </c>
      <c r="D57" s="6"/>
      <c r="E57" s="6"/>
      <c r="F57" s="2"/>
      <c r="G57" s="2"/>
    </row>
    <row r="58" spans="1:7" ht="23.25">
      <c r="A58" s="9"/>
      <c r="B58" s="2"/>
      <c r="C58" s="2" t="s">
        <v>58</v>
      </c>
      <c r="D58" s="6"/>
      <c r="E58" s="6"/>
      <c r="F58" s="2"/>
      <c r="G58" s="2"/>
    </row>
    <row r="59" spans="1:7" ht="23.25">
      <c r="A59" s="9"/>
      <c r="B59" s="2"/>
      <c r="C59" s="10" t="s">
        <v>61</v>
      </c>
      <c r="D59" s="6"/>
      <c r="E59" s="6"/>
      <c r="F59" s="2"/>
      <c r="G59" s="2"/>
    </row>
    <row r="60" spans="1:7" ht="23.25">
      <c r="A60" s="9"/>
      <c r="B60" s="2"/>
      <c r="C60" s="2" t="s">
        <v>59</v>
      </c>
      <c r="D60" s="6"/>
      <c r="E60" s="6"/>
      <c r="F60" s="2"/>
      <c r="G60" s="2"/>
    </row>
    <row r="61" spans="1:7" ht="23.25">
      <c r="A61" s="9"/>
      <c r="B61" s="2"/>
      <c r="C61" s="2" t="s">
        <v>60</v>
      </c>
      <c r="D61" s="6"/>
      <c r="E61" s="6">
        <v>3000</v>
      </c>
      <c r="F61" s="6">
        <f>F53-E61</f>
        <v>47122</v>
      </c>
      <c r="G61" s="2"/>
    </row>
    <row r="62" spans="1:7" ht="23.25">
      <c r="A62" s="9">
        <v>6</v>
      </c>
      <c r="B62" s="8">
        <v>19188</v>
      </c>
      <c r="C62" s="2" t="s">
        <v>62</v>
      </c>
      <c r="D62" s="6"/>
      <c r="E62" s="6"/>
      <c r="F62" s="2"/>
      <c r="G62" s="2"/>
    </row>
    <row r="63" spans="1:7" ht="23.25">
      <c r="A63" s="9"/>
      <c r="B63" s="2"/>
      <c r="C63" s="2" t="s">
        <v>63</v>
      </c>
      <c r="D63" s="6"/>
      <c r="E63" s="6">
        <v>20000</v>
      </c>
      <c r="F63" s="6">
        <f>F61-E63</f>
        <v>27122</v>
      </c>
      <c r="G63" s="2"/>
    </row>
    <row r="64" spans="1:7" ht="23.25">
      <c r="A64" s="9"/>
      <c r="B64" s="8">
        <v>19258</v>
      </c>
      <c r="C64" s="2" t="s">
        <v>104</v>
      </c>
      <c r="D64" s="6"/>
      <c r="E64" s="6"/>
      <c r="F64" s="6"/>
      <c r="G64" s="2"/>
    </row>
    <row r="65" spans="1:7" ht="23.25">
      <c r="A65" s="9"/>
      <c r="B65" s="2"/>
      <c r="C65" s="2" t="s">
        <v>105</v>
      </c>
      <c r="D65" s="6"/>
      <c r="E65" s="6">
        <v>7000</v>
      </c>
      <c r="F65" s="6">
        <f>F63-E65</f>
        <v>20122</v>
      </c>
      <c r="G65" s="2"/>
    </row>
    <row r="66" spans="1:7" ht="23.25">
      <c r="A66" s="9">
        <v>8</v>
      </c>
      <c r="B66" s="8">
        <v>19272</v>
      </c>
      <c r="C66" s="2" t="s">
        <v>13</v>
      </c>
      <c r="D66" s="6"/>
      <c r="E66" s="6"/>
      <c r="F66" s="2"/>
      <c r="G66" s="2"/>
    </row>
    <row r="67" spans="1:7" ht="23.25">
      <c r="A67" s="9"/>
      <c r="B67" s="2"/>
      <c r="C67" s="2" t="s">
        <v>9</v>
      </c>
      <c r="D67" s="6"/>
      <c r="E67" s="6"/>
      <c r="F67" s="2"/>
      <c r="G67" s="2"/>
    </row>
    <row r="68" spans="1:7" ht="23.25">
      <c r="A68" s="9"/>
      <c r="B68" s="2"/>
      <c r="C68" s="2" t="s">
        <v>107</v>
      </c>
      <c r="D68" s="6"/>
      <c r="E68" s="6">
        <v>17000</v>
      </c>
      <c r="F68" s="40">
        <f>F65-E68</f>
        <v>3122</v>
      </c>
      <c r="G68" s="2"/>
    </row>
    <row r="69" spans="1:7" ht="23.25">
      <c r="A69" s="9"/>
      <c r="B69" s="2"/>
      <c r="C69" s="2"/>
      <c r="D69" s="6"/>
      <c r="F69" s="2"/>
      <c r="G69" s="2"/>
    </row>
    <row r="70" spans="1:7" ht="23.25">
      <c r="A70" s="9"/>
      <c r="B70" s="2"/>
      <c r="C70" s="2"/>
      <c r="D70" s="6"/>
      <c r="E70" s="6"/>
      <c r="F70" s="2"/>
      <c r="G70" s="2"/>
    </row>
    <row r="71" spans="1:7" ht="23.25">
      <c r="A71" s="9"/>
      <c r="B71" s="2"/>
      <c r="C71" s="2"/>
      <c r="D71" s="6"/>
      <c r="E71" s="6"/>
      <c r="F71" s="2"/>
      <c r="G71" s="2"/>
    </row>
    <row r="72" spans="1:7" s="31" customFormat="1" ht="24" thickBot="1">
      <c r="A72" s="44"/>
      <c r="B72" s="45"/>
      <c r="C72" s="44" t="s">
        <v>108</v>
      </c>
      <c r="D72" s="46"/>
      <c r="E72" s="46">
        <f>SUM(E8:E68)</f>
        <v>286990</v>
      </c>
      <c r="F72" s="45"/>
      <c r="G72" s="45"/>
    </row>
    <row r="73" spans="1:5" s="42" customFormat="1" ht="24" thickTop="1">
      <c r="A73" s="41"/>
      <c r="D73" s="43"/>
      <c r="E73" s="43"/>
    </row>
    <row r="74" spans="1:5" s="42" customFormat="1" ht="23.25">
      <c r="A74" s="41"/>
      <c r="D74" s="43"/>
      <c r="E74" s="43"/>
    </row>
    <row r="75" spans="1:5" s="42" customFormat="1" ht="23.25">
      <c r="A75" s="41"/>
      <c r="D75" s="43"/>
      <c r="E75" s="43"/>
    </row>
    <row r="76" spans="1:5" s="42" customFormat="1" ht="23.25">
      <c r="A76" s="41"/>
      <c r="D76" s="43"/>
      <c r="E76" s="43"/>
    </row>
    <row r="77" spans="1:5" s="42" customFormat="1" ht="23.25">
      <c r="A77" s="41"/>
      <c r="D77" s="43"/>
      <c r="E77" s="43"/>
    </row>
    <row r="78" spans="1:5" s="42" customFormat="1" ht="23.25">
      <c r="A78" s="41"/>
      <c r="D78" s="43"/>
      <c r="E78" s="43"/>
    </row>
    <row r="79" spans="1:5" s="42" customFormat="1" ht="23.25">
      <c r="A79" s="41"/>
      <c r="D79" s="43"/>
      <c r="E79" s="43"/>
    </row>
    <row r="80" spans="1:5" s="42" customFormat="1" ht="23.25">
      <c r="A80" s="41"/>
      <c r="D80" s="43"/>
      <c r="E80" s="43"/>
    </row>
    <row r="81" spans="1:5" s="42" customFormat="1" ht="23.25">
      <c r="A81" s="41"/>
      <c r="D81" s="43"/>
      <c r="E81" s="43"/>
    </row>
    <row r="82" spans="1:5" s="42" customFormat="1" ht="23.25">
      <c r="A82" s="41"/>
      <c r="D82" s="43"/>
      <c r="E82" s="43"/>
    </row>
    <row r="83" spans="1:5" s="42" customFormat="1" ht="23.25">
      <c r="A83" s="41"/>
      <c r="D83" s="43"/>
      <c r="E83" s="43"/>
    </row>
    <row r="84" spans="1:5" s="42" customFormat="1" ht="23.25">
      <c r="A84" s="41"/>
      <c r="D84" s="43"/>
      <c r="E84" s="43"/>
    </row>
    <row r="85" spans="1:5" s="42" customFormat="1" ht="23.25">
      <c r="A85" s="41"/>
      <c r="D85" s="43"/>
      <c r="E85" s="43"/>
    </row>
    <row r="86" spans="1:5" s="42" customFormat="1" ht="23.25">
      <c r="A86" s="41"/>
      <c r="D86" s="43"/>
      <c r="E86" s="43"/>
    </row>
    <row r="87" spans="1:5" s="42" customFormat="1" ht="23.25">
      <c r="A87" s="41"/>
      <c r="D87" s="43"/>
      <c r="E87" s="43"/>
    </row>
    <row r="88" spans="1:5" s="42" customFormat="1" ht="23.25">
      <c r="A88" s="41"/>
      <c r="D88" s="43"/>
      <c r="E88" s="43"/>
    </row>
    <row r="89" spans="1:5" s="42" customFormat="1" ht="23.25">
      <c r="A89" s="41"/>
      <c r="D89" s="43"/>
      <c r="E89" s="43"/>
    </row>
    <row r="90" spans="1:5" s="42" customFormat="1" ht="23.25">
      <c r="A90" s="41"/>
      <c r="D90" s="43"/>
      <c r="E90" s="43"/>
    </row>
    <row r="91" spans="1:5" s="42" customFormat="1" ht="23.25">
      <c r="A91" s="41"/>
      <c r="D91" s="43"/>
      <c r="E91" s="43"/>
    </row>
    <row r="92" spans="1:5" s="42" customFormat="1" ht="23.25">
      <c r="A92" s="41"/>
      <c r="D92" s="43"/>
      <c r="E92" s="43"/>
    </row>
    <row r="93" spans="1:5" s="42" customFormat="1" ht="23.25">
      <c r="A93" s="41"/>
      <c r="D93" s="43"/>
      <c r="E93" s="43"/>
    </row>
    <row r="94" spans="1:5" s="42" customFormat="1" ht="23.25">
      <c r="A94" s="41"/>
      <c r="D94" s="43"/>
      <c r="E94" s="43"/>
    </row>
    <row r="95" spans="1:5" s="42" customFormat="1" ht="23.25">
      <c r="A95" s="41"/>
      <c r="D95" s="43"/>
      <c r="E95" s="43"/>
    </row>
    <row r="96" spans="1:5" s="42" customFormat="1" ht="23.25">
      <c r="A96" s="41"/>
      <c r="D96" s="43"/>
      <c r="E96" s="43"/>
    </row>
    <row r="97" spans="1:5" s="42" customFormat="1" ht="23.25">
      <c r="A97" s="41"/>
      <c r="D97" s="43"/>
      <c r="E97" s="43"/>
    </row>
    <row r="98" spans="1:5" s="42" customFormat="1" ht="23.25">
      <c r="A98" s="41"/>
      <c r="D98" s="43"/>
      <c r="E98" s="43"/>
    </row>
    <row r="99" spans="1:5" s="42" customFormat="1" ht="23.25">
      <c r="A99" s="41"/>
      <c r="D99" s="43"/>
      <c r="E99" s="43"/>
    </row>
    <row r="100" spans="1:5" s="42" customFormat="1" ht="23.25">
      <c r="A100" s="41"/>
      <c r="D100" s="43"/>
      <c r="E100" s="43"/>
    </row>
    <row r="101" spans="1:5" s="42" customFormat="1" ht="23.25">
      <c r="A101" s="41"/>
      <c r="D101" s="43"/>
      <c r="E101" s="43"/>
    </row>
    <row r="102" spans="1:5" s="42" customFormat="1" ht="23.25">
      <c r="A102" s="41"/>
      <c r="D102" s="43"/>
      <c r="E102" s="43"/>
    </row>
    <row r="103" spans="1:5" s="42" customFormat="1" ht="23.25">
      <c r="A103" s="41"/>
      <c r="D103" s="43"/>
      <c r="E103" s="43"/>
    </row>
    <row r="104" spans="1:5" s="42" customFormat="1" ht="23.25">
      <c r="A104" s="41"/>
      <c r="D104" s="43"/>
      <c r="E104" s="43"/>
    </row>
    <row r="105" spans="1:5" s="42" customFormat="1" ht="23.25">
      <c r="A105" s="41"/>
      <c r="D105" s="43"/>
      <c r="E105" s="43"/>
    </row>
    <row r="106" spans="1:5" s="42" customFormat="1" ht="23.25">
      <c r="A106" s="41"/>
      <c r="D106" s="43"/>
      <c r="E106" s="43"/>
    </row>
    <row r="107" spans="1:5" s="42" customFormat="1" ht="23.25">
      <c r="A107" s="41"/>
      <c r="D107" s="43"/>
      <c r="E107" s="43"/>
    </row>
    <row r="108" spans="1:5" s="42" customFormat="1" ht="23.25">
      <c r="A108" s="41"/>
      <c r="D108" s="43"/>
      <c r="E108" s="43"/>
    </row>
    <row r="109" spans="1:5" s="42" customFormat="1" ht="23.25">
      <c r="A109" s="41"/>
      <c r="D109" s="43"/>
      <c r="E109" s="43"/>
    </row>
    <row r="110" spans="1:7" ht="23.25">
      <c r="A110" s="16"/>
      <c r="B110" s="18"/>
      <c r="C110" s="18"/>
      <c r="D110" s="19"/>
      <c r="E110" s="19"/>
      <c r="F110" s="18"/>
      <c r="G110" s="18"/>
    </row>
    <row r="111" spans="1:7" ht="23.25">
      <c r="A111" s="9"/>
      <c r="B111" s="2"/>
      <c r="C111" s="2"/>
      <c r="D111" s="6"/>
      <c r="E111" s="6"/>
      <c r="F111" s="2"/>
      <c r="G111" s="2"/>
    </row>
    <row r="112" spans="1:7" ht="23.25">
      <c r="A112" s="9"/>
      <c r="B112" s="2"/>
      <c r="C112" s="2"/>
      <c r="D112" s="6"/>
      <c r="E112" s="6"/>
      <c r="F112" s="2"/>
      <c r="G112" s="2"/>
    </row>
    <row r="113" spans="1:7" ht="23.25">
      <c r="A113" s="9"/>
      <c r="B113" s="2"/>
      <c r="C113" s="2"/>
      <c r="D113" s="6"/>
      <c r="E113" s="6"/>
      <c r="F113" s="2"/>
      <c r="G113" s="2"/>
    </row>
    <row r="114" spans="1:7" ht="23.25">
      <c r="A114" s="9"/>
      <c r="B114" s="2"/>
      <c r="C114" s="2"/>
      <c r="D114" s="6"/>
      <c r="E114" s="6"/>
      <c r="F114" s="2"/>
      <c r="G114" s="2"/>
    </row>
    <row r="115" spans="1:7" ht="23.25">
      <c r="A115" s="9"/>
      <c r="B115" s="2"/>
      <c r="C115" s="2"/>
      <c r="D115" s="6"/>
      <c r="E115" s="6"/>
      <c r="F115" s="2"/>
      <c r="G115" s="2"/>
    </row>
    <row r="116" spans="1:7" ht="23.25">
      <c r="A116" s="9"/>
      <c r="B116" s="2"/>
      <c r="C116" s="2"/>
      <c r="D116" s="6"/>
      <c r="E116" s="6"/>
      <c r="F116" s="2"/>
      <c r="G116" s="2"/>
    </row>
    <row r="117" spans="1:7" ht="23.25">
      <c r="A117" s="9"/>
      <c r="B117" s="2"/>
      <c r="C117" s="2"/>
      <c r="D117" s="6"/>
      <c r="E117" s="6"/>
      <c r="F117" s="2"/>
      <c r="G117" s="2"/>
    </row>
    <row r="118" spans="1:7" ht="23.25">
      <c r="A118" s="9"/>
      <c r="B118" s="2"/>
      <c r="C118" s="2"/>
      <c r="D118" s="6"/>
      <c r="E118" s="6"/>
      <c r="F118" s="2"/>
      <c r="G118" s="2"/>
    </row>
    <row r="119" spans="1:7" ht="23.25">
      <c r="A119" s="9"/>
      <c r="B119" s="2"/>
      <c r="C119" s="2"/>
      <c r="D119" s="6"/>
      <c r="E119" s="6"/>
      <c r="F119" s="2"/>
      <c r="G119" s="2"/>
    </row>
    <row r="120" spans="1:7" ht="23.25">
      <c r="A120" s="9"/>
      <c r="B120" s="2"/>
      <c r="C120" s="2"/>
      <c r="D120" s="6"/>
      <c r="E120" s="6"/>
      <c r="F120" s="2"/>
      <c r="G120" s="2"/>
    </row>
    <row r="121" spans="1:7" ht="23.25">
      <c r="A121" s="9"/>
      <c r="B121" s="2"/>
      <c r="C121" s="2"/>
      <c r="D121" s="6"/>
      <c r="E121" s="6"/>
      <c r="F121" s="2"/>
      <c r="G121" s="2"/>
    </row>
    <row r="122" spans="1:7" ht="23.25">
      <c r="A122" s="9"/>
      <c r="B122" s="2"/>
      <c r="C122" s="2"/>
      <c r="D122" s="6"/>
      <c r="E122" s="6"/>
      <c r="F122" s="2"/>
      <c r="G122" s="2"/>
    </row>
    <row r="123" spans="1:7" ht="23.25">
      <c r="A123" s="9"/>
      <c r="B123" s="2"/>
      <c r="C123" s="2"/>
      <c r="D123" s="6"/>
      <c r="E123" s="6"/>
      <c r="F123" s="2"/>
      <c r="G123" s="2"/>
    </row>
    <row r="124" spans="1:7" ht="23.25">
      <c r="A124" s="9"/>
      <c r="B124" s="2"/>
      <c r="C124" s="2"/>
      <c r="D124" s="6"/>
      <c r="E124" s="6"/>
      <c r="F124" s="2"/>
      <c r="G124" s="2"/>
    </row>
    <row r="125" spans="1:7" ht="23.25">
      <c r="A125" s="9"/>
      <c r="B125" s="2"/>
      <c r="C125" s="2"/>
      <c r="D125" s="6"/>
      <c r="E125" s="6"/>
      <c r="F125" s="2"/>
      <c r="G125" s="2"/>
    </row>
    <row r="126" spans="1:7" ht="23.25">
      <c r="A126" s="9"/>
      <c r="B126" s="2"/>
      <c r="C126" s="2"/>
      <c r="D126" s="6"/>
      <c r="E126" s="6"/>
      <c r="F126" s="2"/>
      <c r="G126" s="2"/>
    </row>
    <row r="127" spans="1:7" ht="23.25">
      <c r="A127" s="9"/>
      <c r="B127" s="2"/>
      <c r="C127" s="2"/>
      <c r="D127" s="6"/>
      <c r="E127" s="6"/>
      <c r="F127" s="2"/>
      <c r="G127" s="2"/>
    </row>
    <row r="128" spans="1:7" ht="23.25">
      <c r="A128" s="9"/>
      <c r="B128" s="2"/>
      <c r="C128" s="2"/>
      <c r="D128" s="6"/>
      <c r="E128" s="6"/>
      <c r="F128" s="2"/>
      <c r="G128" s="2"/>
    </row>
    <row r="129" spans="1:7" ht="23.25">
      <c r="A129" s="9"/>
      <c r="B129" s="2"/>
      <c r="C129" s="2"/>
      <c r="D129" s="6"/>
      <c r="E129" s="6"/>
      <c r="F129" s="2"/>
      <c r="G129" s="2"/>
    </row>
    <row r="130" spans="1:7" ht="23.25">
      <c r="A130" s="9"/>
      <c r="B130" s="2"/>
      <c r="C130" s="2"/>
      <c r="D130" s="6"/>
      <c r="E130" s="6"/>
      <c r="F130" s="2"/>
      <c r="G130" s="2"/>
    </row>
    <row r="131" spans="1:7" ht="23.25">
      <c r="A131" s="9"/>
      <c r="B131" s="2"/>
      <c r="C131" s="2"/>
      <c r="D131" s="6"/>
      <c r="E131" s="6"/>
      <c r="F131" s="2"/>
      <c r="G131" s="2"/>
    </row>
    <row r="132" spans="1:7" ht="23.25">
      <c r="A132" s="9"/>
      <c r="B132" s="2"/>
      <c r="C132" s="2"/>
      <c r="D132" s="6"/>
      <c r="E132" s="6"/>
      <c r="F132" s="2"/>
      <c r="G132" s="2"/>
    </row>
    <row r="133" spans="1:7" ht="23.25">
      <c r="A133" s="9"/>
      <c r="B133" s="2"/>
      <c r="C133" s="2"/>
      <c r="D133" s="6"/>
      <c r="E133" s="6"/>
      <c r="F133" s="2"/>
      <c r="G133" s="2"/>
    </row>
    <row r="134" spans="1:7" ht="23.25">
      <c r="A134" s="9"/>
      <c r="B134" s="2"/>
      <c r="C134" s="2"/>
      <c r="D134" s="6"/>
      <c r="E134" s="6"/>
      <c r="F134" s="2"/>
      <c r="G134" s="2"/>
    </row>
    <row r="135" spans="1:7" ht="23.25">
      <c r="A135" s="9"/>
      <c r="B135" s="2"/>
      <c r="C135" s="2"/>
      <c r="D135" s="6"/>
      <c r="E135" s="6"/>
      <c r="F135" s="2"/>
      <c r="G135" s="2"/>
    </row>
    <row r="136" spans="1:7" ht="23.25">
      <c r="A136" s="9"/>
      <c r="B136" s="2"/>
      <c r="C136" s="2"/>
      <c r="D136" s="6"/>
      <c r="E136" s="6"/>
      <c r="F136" s="2"/>
      <c r="G136" s="2"/>
    </row>
    <row r="137" spans="1:7" ht="23.25">
      <c r="A137" s="9"/>
      <c r="B137" s="2"/>
      <c r="C137" s="2"/>
      <c r="D137" s="6"/>
      <c r="E137" s="6"/>
      <c r="F137" s="2"/>
      <c r="G137" s="2"/>
    </row>
    <row r="138" spans="1:7" ht="23.25">
      <c r="A138" s="9"/>
      <c r="B138" s="2"/>
      <c r="C138" s="2"/>
      <c r="D138" s="6"/>
      <c r="E138" s="6"/>
      <c r="F138" s="2"/>
      <c r="G138" s="2"/>
    </row>
    <row r="139" spans="1:7" ht="23.25">
      <c r="A139" s="9"/>
      <c r="B139" s="2"/>
      <c r="C139" s="2"/>
      <c r="D139" s="6"/>
      <c r="E139" s="6"/>
      <c r="F139" s="2"/>
      <c r="G139" s="2"/>
    </row>
    <row r="140" spans="1:7" ht="23.25">
      <c r="A140" s="9"/>
      <c r="B140" s="2"/>
      <c r="C140" s="2"/>
      <c r="D140" s="6"/>
      <c r="E140" s="6"/>
      <c r="F140" s="2"/>
      <c r="G140" s="2"/>
    </row>
    <row r="141" spans="1:7" ht="23.25">
      <c r="A141" s="9"/>
      <c r="B141" s="2"/>
      <c r="C141" s="2"/>
      <c r="D141" s="6"/>
      <c r="E141" s="6"/>
      <c r="F141" s="2"/>
      <c r="G141" s="2"/>
    </row>
    <row r="142" spans="1:7" ht="23.25">
      <c r="A142" s="9"/>
      <c r="B142" s="2"/>
      <c r="C142" s="2"/>
      <c r="D142" s="6"/>
      <c r="E142" s="6"/>
      <c r="F142" s="2"/>
      <c r="G142" s="2"/>
    </row>
    <row r="143" spans="1:7" ht="23.25">
      <c r="A143" s="9"/>
      <c r="B143" s="2"/>
      <c r="C143" s="2"/>
      <c r="D143" s="6"/>
      <c r="E143" s="6"/>
      <c r="F143" s="2"/>
      <c r="G143" s="2"/>
    </row>
    <row r="144" spans="1:7" ht="23.25">
      <c r="A144" s="9"/>
      <c r="B144" s="2"/>
      <c r="C144" s="2"/>
      <c r="D144" s="6"/>
      <c r="E144" s="6"/>
      <c r="F144" s="2"/>
      <c r="G144" s="2"/>
    </row>
    <row r="145" spans="1:7" ht="23.25">
      <c r="A145" s="9"/>
      <c r="B145" s="2"/>
      <c r="C145" s="2"/>
      <c r="D145" s="6"/>
      <c r="E145" s="6"/>
      <c r="F145" s="2"/>
      <c r="G145" s="2"/>
    </row>
    <row r="146" spans="1:7" ht="23.25">
      <c r="A146" s="9"/>
      <c r="B146" s="2"/>
      <c r="C146" s="2"/>
      <c r="D146" s="6"/>
      <c r="E146" s="6"/>
      <c r="F146" s="2"/>
      <c r="G146" s="2"/>
    </row>
  </sheetData>
  <mergeCells count="1">
    <mergeCell ref="B1:G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D13" sqref="D13"/>
    </sheetView>
  </sheetViews>
  <sheetFormatPr defaultColWidth="9.140625" defaultRowHeight="12.75"/>
  <cols>
    <col min="1" max="1" width="4.00390625" style="4" customWidth="1"/>
    <col min="2" max="2" width="9.140625" style="14" customWidth="1"/>
    <col min="3" max="3" width="30.28125" style="1" customWidth="1"/>
    <col min="4" max="4" width="11.421875" style="1" customWidth="1"/>
    <col min="5" max="7" width="10.7109375" style="7" customWidth="1"/>
    <col min="8" max="8" width="8.28125" style="1" customWidth="1"/>
    <col min="9" max="9" width="7.28125" style="1" customWidth="1"/>
    <col min="10" max="16384" width="9.140625" style="1" customWidth="1"/>
  </cols>
  <sheetData>
    <row r="1" spans="3:9" ht="29.25">
      <c r="C1" s="100" t="s">
        <v>187</v>
      </c>
      <c r="D1" s="100"/>
      <c r="E1" s="100"/>
      <c r="F1" s="100"/>
      <c r="G1" s="100"/>
      <c r="H1" s="100"/>
      <c r="I1" s="100"/>
    </row>
    <row r="2" spans="1:9" ht="23.25">
      <c r="A2" s="9" t="s">
        <v>6</v>
      </c>
      <c r="B2" s="15" t="s">
        <v>0</v>
      </c>
      <c r="C2" s="3" t="s">
        <v>1</v>
      </c>
      <c r="D2" s="3"/>
      <c r="E2" s="5" t="s">
        <v>67</v>
      </c>
      <c r="F2" s="5" t="s">
        <v>64</v>
      </c>
      <c r="G2" s="5" t="s">
        <v>3</v>
      </c>
      <c r="H2" s="3" t="s">
        <v>4</v>
      </c>
      <c r="I2" s="36" t="s">
        <v>5</v>
      </c>
    </row>
    <row r="3" spans="1:9" ht="23.25">
      <c r="A3" s="16"/>
      <c r="B3" s="17" t="s">
        <v>100</v>
      </c>
      <c r="C3" s="18" t="s">
        <v>7</v>
      </c>
      <c r="D3" s="19">
        <v>240112.5</v>
      </c>
      <c r="E3" s="19"/>
      <c r="F3" s="19"/>
      <c r="G3" s="19"/>
      <c r="H3" s="19"/>
      <c r="I3" s="18"/>
    </row>
    <row r="4" spans="1:9" ht="23.25">
      <c r="A4" s="9"/>
      <c r="B4" s="15" t="s">
        <v>101</v>
      </c>
      <c r="C4" s="2" t="s">
        <v>8</v>
      </c>
      <c r="D4" s="6">
        <v>50000</v>
      </c>
      <c r="E4" s="6"/>
      <c r="F4" s="6"/>
      <c r="G4" s="6"/>
      <c r="H4" s="6"/>
      <c r="I4" s="2"/>
    </row>
    <row r="5" spans="1:9" ht="23.25">
      <c r="A5" s="9"/>
      <c r="B5" s="15"/>
      <c r="C5" s="11" t="s">
        <v>65</v>
      </c>
      <c r="D5" s="6">
        <v>290112</v>
      </c>
      <c r="F5" s="6"/>
      <c r="G5" s="6"/>
      <c r="H5" s="6"/>
      <c r="I5" s="2"/>
    </row>
    <row r="6" spans="1:9" s="27" customFormat="1" ht="23.25">
      <c r="A6" s="25"/>
      <c r="B6" s="26"/>
      <c r="C6" s="20" t="s">
        <v>68</v>
      </c>
      <c r="D6" s="20"/>
      <c r="E6" s="21">
        <v>260890</v>
      </c>
      <c r="F6" s="21"/>
      <c r="G6" s="21"/>
      <c r="H6" s="21"/>
      <c r="I6" s="20"/>
    </row>
    <row r="7" spans="1:9" ht="23.25">
      <c r="A7" s="9"/>
      <c r="B7" s="15"/>
      <c r="C7" s="48" t="s">
        <v>69</v>
      </c>
      <c r="D7" s="12"/>
      <c r="E7" s="6"/>
      <c r="F7" s="6"/>
      <c r="G7" s="6"/>
      <c r="H7" s="6"/>
      <c r="I7" s="2"/>
    </row>
    <row r="8" spans="1:9" ht="23.25">
      <c r="A8" s="9"/>
      <c r="B8" s="15"/>
      <c r="C8" s="2" t="s">
        <v>78</v>
      </c>
      <c r="D8" s="2"/>
      <c r="E8" s="6"/>
      <c r="G8" s="6"/>
      <c r="H8" s="2"/>
      <c r="I8" s="2"/>
    </row>
    <row r="9" spans="1:9" ht="23.25">
      <c r="A9" s="9"/>
      <c r="B9" s="15"/>
      <c r="C9" s="2" t="s">
        <v>72</v>
      </c>
      <c r="D9" s="2"/>
      <c r="E9" s="6"/>
      <c r="F9" s="6"/>
      <c r="G9" s="6"/>
      <c r="H9" s="2"/>
      <c r="I9" s="2"/>
    </row>
    <row r="10" spans="1:9" ht="23.25">
      <c r="A10" s="9"/>
      <c r="B10" s="15"/>
      <c r="C10" s="2" t="s">
        <v>73</v>
      </c>
      <c r="D10" s="2"/>
      <c r="E10" s="6"/>
      <c r="F10" s="6">
        <v>36190</v>
      </c>
      <c r="G10" s="6"/>
      <c r="H10" s="2"/>
      <c r="I10" s="2"/>
    </row>
    <row r="11" spans="1:9" ht="23.25">
      <c r="A11" s="9"/>
      <c r="B11" s="15" t="s">
        <v>93</v>
      </c>
      <c r="C11" s="2" t="s">
        <v>94</v>
      </c>
      <c r="D11" s="2"/>
      <c r="E11" s="6"/>
      <c r="F11" s="6"/>
      <c r="G11" s="6">
        <v>36190</v>
      </c>
      <c r="H11" s="6">
        <f>F10-G11</f>
        <v>0</v>
      </c>
      <c r="I11" s="2"/>
    </row>
    <row r="12" spans="1:9" ht="23.25">
      <c r="A12" s="9"/>
      <c r="B12" s="15"/>
      <c r="C12" s="49" t="s">
        <v>70</v>
      </c>
      <c r="D12" s="12"/>
      <c r="E12" s="6"/>
      <c r="F12" s="6"/>
      <c r="G12" s="6"/>
      <c r="H12" s="2"/>
      <c r="I12" s="2"/>
    </row>
    <row r="13" spans="1:9" ht="23.25">
      <c r="A13" s="9"/>
      <c r="B13" s="15"/>
      <c r="C13" s="2" t="s">
        <v>89</v>
      </c>
      <c r="D13" s="2"/>
      <c r="E13" s="6"/>
      <c r="F13" s="6"/>
      <c r="G13" s="6"/>
      <c r="H13" s="2"/>
      <c r="I13" s="2"/>
    </row>
    <row r="14" spans="1:9" ht="23.25">
      <c r="A14" s="9"/>
      <c r="B14" s="15"/>
      <c r="C14" s="2" t="s">
        <v>71</v>
      </c>
      <c r="D14" s="2"/>
      <c r="E14" s="6"/>
      <c r="F14" s="6">
        <v>23350</v>
      </c>
      <c r="G14" s="6"/>
      <c r="H14" s="6"/>
      <c r="I14" s="2"/>
    </row>
    <row r="15" spans="1:9" ht="23.25">
      <c r="A15" s="9"/>
      <c r="B15" s="15" t="s">
        <v>95</v>
      </c>
      <c r="C15" s="2" t="s">
        <v>94</v>
      </c>
      <c r="D15" s="2"/>
      <c r="E15" s="6"/>
      <c r="F15" s="6"/>
      <c r="G15" s="6">
        <f>F14</f>
        <v>23350</v>
      </c>
      <c r="H15" s="6">
        <f>F14-G15</f>
        <v>0</v>
      </c>
      <c r="I15" s="2"/>
    </row>
    <row r="16" spans="1:9" ht="23.25">
      <c r="A16" s="9"/>
      <c r="B16" s="15"/>
      <c r="C16" s="2" t="s">
        <v>79</v>
      </c>
      <c r="D16" s="2"/>
      <c r="E16" s="6"/>
      <c r="F16" s="6"/>
      <c r="G16" s="6"/>
      <c r="H16" s="2"/>
      <c r="I16" s="2"/>
    </row>
    <row r="17" spans="1:9" ht="23.25">
      <c r="A17" s="9"/>
      <c r="B17" s="15"/>
      <c r="C17" s="2" t="s">
        <v>22</v>
      </c>
      <c r="D17" s="2"/>
      <c r="E17" s="6"/>
      <c r="F17" s="6">
        <v>15100</v>
      </c>
      <c r="G17" s="6"/>
      <c r="H17" s="2"/>
      <c r="I17" s="2"/>
    </row>
    <row r="18" spans="1:9" ht="23.25">
      <c r="A18" s="9"/>
      <c r="B18" s="15" t="s">
        <v>95</v>
      </c>
      <c r="C18" s="2" t="s">
        <v>94</v>
      </c>
      <c r="D18" s="2"/>
      <c r="E18" s="6"/>
      <c r="F18" s="6"/>
      <c r="G18" s="6">
        <f>F17</f>
        <v>15100</v>
      </c>
      <c r="H18" s="6">
        <f>F17-G18</f>
        <v>0</v>
      </c>
      <c r="I18" s="2"/>
    </row>
    <row r="19" spans="1:9" ht="23.25">
      <c r="A19" s="9"/>
      <c r="B19" s="15"/>
      <c r="C19" s="2" t="s">
        <v>80</v>
      </c>
      <c r="D19" s="2"/>
      <c r="E19" s="6"/>
      <c r="F19" s="6"/>
      <c r="G19" s="6"/>
      <c r="H19" s="6"/>
      <c r="I19" s="2"/>
    </row>
    <row r="20" spans="1:9" ht="23.25">
      <c r="A20" s="9"/>
      <c r="B20" s="15"/>
      <c r="C20" s="2" t="s">
        <v>24</v>
      </c>
      <c r="D20" s="2"/>
      <c r="E20" s="6"/>
      <c r="F20" s="6">
        <v>20000</v>
      </c>
      <c r="G20" s="6"/>
      <c r="H20" s="2"/>
      <c r="I20" s="2"/>
    </row>
    <row r="21" spans="1:9" ht="23.25">
      <c r="A21" s="9"/>
      <c r="B21" s="15" t="s">
        <v>95</v>
      </c>
      <c r="C21" s="2" t="s">
        <v>94</v>
      </c>
      <c r="D21" s="2"/>
      <c r="E21" s="6"/>
      <c r="F21" s="6"/>
      <c r="G21" s="6">
        <f>F20</f>
        <v>20000</v>
      </c>
      <c r="H21" s="6">
        <f>F20-G21</f>
        <v>0</v>
      </c>
      <c r="I21" s="2"/>
    </row>
    <row r="22" spans="1:9" ht="23.25">
      <c r="A22" s="9"/>
      <c r="B22" s="15"/>
      <c r="C22" s="2" t="s">
        <v>81</v>
      </c>
      <c r="D22" s="2"/>
      <c r="E22" s="6"/>
      <c r="F22" s="6">
        <v>13250</v>
      </c>
      <c r="G22" s="6"/>
      <c r="H22" s="2"/>
      <c r="I22" s="2"/>
    </row>
    <row r="23" spans="1:9" ht="23.25">
      <c r="A23" s="9"/>
      <c r="B23" s="15" t="s">
        <v>95</v>
      </c>
      <c r="C23" s="2" t="s">
        <v>94</v>
      </c>
      <c r="D23" s="2"/>
      <c r="E23" s="6"/>
      <c r="F23" s="6"/>
      <c r="G23" s="6">
        <v>13250</v>
      </c>
      <c r="H23" s="6">
        <f>F22-G23</f>
        <v>0</v>
      </c>
      <c r="I23" s="2"/>
    </row>
    <row r="24" spans="1:9" ht="23.25">
      <c r="A24" s="9"/>
      <c r="B24" s="15"/>
      <c r="C24" s="10" t="s">
        <v>82</v>
      </c>
      <c r="D24" s="10"/>
      <c r="E24" s="6"/>
      <c r="F24" s="6"/>
      <c r="G24" s="6"/>
      <c r="H24" s="2"/>
      <c r="I24" s="2"/>
    </row>
    <row r="25" spans="1:9" ht="23.25">
      <c r="A25" s="9"/>
      <c r="B25" s="15"/>
      <c r="C25" s="2" t="s">
        <v>74</v>
      </c>
      <c r="D25" s="2"/>
      <c r="E25" s="6"/>
      <c r="F25" s="6">
        <v>3500</v>
      </c>
      <c r="G25" s="6"/>
      <c r="H25" s="2"/>
      <c r="I25" s="2"/>
    </row>
    <row r="26" spans="1:9" ht="23.25">
      <c r="A26" s="9"/>
      <c r="B26" s="15" t="s">
        <v>95</v>
      </c>
      <c r="C26" s="2" t="s">
        <v>94</v>
      </c>
      <c r="D26" s="2"/>
      <c r="E26" s="6"/>
      <c r="F26" s="6"/>
      <c r="G26" s="6">
        <f>F25</f>
        <v>3500</v>
      </c>
      <c r="H26" s="6">
        <f>F25-G26</f>
        <v>0</v>
      </c>
      <c r="I26" s="2"/>
    </row>
    <row r="27" spans="1:9" ht="23.25">
      <c r="A27" s="9"/>
      <c r="B27" s="15"/>
      <c r="C27" s="12" t="s">
        <v>75</v>
      </c>
      <c r="D27" s="12"/>
      <c r="E27" s="6"/>
      <c r="F27" s="6"/>
      <c r="G27" s="6"/>
      <c r="H27" s="2"/>
      <c r="I27" s="2"/>
    </row>
    <row r="28" spans="1:9" ht="23.25">
      <c r="A28" s="9"/>
      <c r="B28" s="15"/>
      <c r="C28" s="2" t="s">
        <v>83</v>
      </c>
      <c r="D28" s="2"/>
      <c r="E28" s="6"/>
      <c r="F28" s="6"/>
      <c r="G28" s="6"/>
      <c r="H28" s="2"/>
      <c r="I28" s="2"/>
    </row>
    <row r="29" spans="1:9" ht="23.25">
      <c r="A29" s="9"/>
      <c r="B29" s="15"/>
      <c r="C29" s="2" t="s">
        <v>76</v>
      </c>
      <c r="D29" s="2"/>
      <c r="E29" s="6"/>
      <c r="F29" s="6">
        <v>24500</v>
      </c>
      <c r="G29" s="6"/>
      <c r="H29" s="2"/>
      <c r="I29" s="2"/>
    </row>
    <row r="30" spans="1:9" ht="23.25">
      <c r="A30" s="9"/>
      <c r="B30" s="15" t="s">
        <v>96</v>
      </c>
      <c r="C30" s="2" t="s">
        <v>94</v>
      </c>
      <c r="D30" s="2"/>
      <c r="E30" s="6"/>
      <c r="F30" s="6"/>
      <c r="G30" s="6">
        <f>F29</f>
        <v>24500</v>
      </c>
      <c r="H30" s="6">
        <f>F29-G30</f>
        <v>0</v>
      </c>
      <c r="I30" s="2"/>
    </row>
    <row r="31" spans="1:9" ht="23.25">
      <c r="A31" s="9"/>
      <c r="B31" s="15"/>
      <c r="C31" s="50" t="s">
        <v>77</v>
      </c>
      <c r="D31" s="13"/>
      <c r="E31" s="6"/>
      <c r="F31" s="6"/>
      <c r="G31" s="6"/>
      <c r="H31" s="2"/>
      <c r="I31" s="2"/>
    </row>
    <row r="32" spans="1:9" ht="23.25">
      <c r="A32" s="9"/>
      <c r="B32" s="15"/>
      <c r="C32" s="2" t="s">
        <v>84</v>
      </c>
      <c r="D32" s="2"/>
      <c r="E32" s="6"/>
      <c r="F32" s="6"/>
      <c r="G32" s="6"/>
      <c r="H32" s="2"/>
      <c r="I32" s="2"/>
    </row>
    <row r="33" spans="1:9" ht="23.25">
      <c r="A33" s="9"/>
      <c r="B33" s="15"/>
      <c r="C33" s="2" t="s">
        <v>85</v>
      </c>
      <c r="D33" s="2"/>
      <c r="E33" s="6"/>
      <c r="F33" s="6">
        <v>35000</v>
      </c>
      <c r="G33" s="6"/>
      <c r="H33" s="2"/>
      <c r="I33" s="2"/>
    </row>
    <row r="34" spans="1:9" ht="23.25">
      <c r="A34" s="9"/>
      <c r="B34" s="15" t="s">
        <v>95</v>
      </c>
      <c r="C34" s="2" t="s">
        <v>94</v>
      </c>
      <c r="D34" s="2"/>
      <c r="E34" s="6"/>
      <c r="F34" s="6"/>
      <c r="G34" s="6">
        <f>F33</f>
        <v>35000</v>
      </c>
      <c r="H34" s="6">
        <f>F33-G34</f>
        <v>0</v>
      </c>
      <c r="I34" s="2"/>
    </row>
    <row r="35" spans="1:9" ht="23.25">
      <c r="A35" s="9"/>
      <c r="B35" s="15"/>
      <c r="C35" s="49" t="s">
        <v>86</v>
      </c>
      <c r="D35" s="12"/>
      <c r="E35" s="6"/>
      <c r="F35" s="6"/>
      <c r="G35" s="6"/>
      <c r="H35" s="2"/>
      <c r="I35" s="2"/>
    </row>
    <row r="36" spans="1:9" ht="23.25">
      <c r="A36" s="9"/>
      <c r="B36" s="15"/>
      <c r="C36" s="2" t="s">
        <v>87</v>
      </c>
      <c r="D36" s="2"/>
      <c r="E36" s="6"/>
      <c r="F36" s="6"/>
      <c r="G36" s="6"/>
      <c r="H36" s="2"/>
      <c r="I36" s="2"/>
    </row>
    <row r="37" spans="1:9" ht="23.25">
      <c r="A37" s="9"/>
      <c r="B37" s="15"/>
      <c r="C37" s="2" t="s">
        <v>88</v>
      </c>
      <c r="D37" s="2"/>
      <c r="E37" s="6"/>
      <c r="F37" s="6">
        <v>20000</v>
      </c>
      <c r="G37" s="6"/>
      <c r="H37" s="2"/>
      <c r="I37" s="2"/>
    </row>
    <row r="38" spans="1:9" ht="23.25">
      <c r="A38" s="9"/>
      <c r="B38" s="15" t="s">
        <v>97</v>
      </c>
      <c r="C38" s="2" t="s">
        <v>94</v>
      </c>
      <c r="D38" s="2"/>
      <c r="E38" s="6"/>
      <c r="F38" s="6"/>
      <c r="G38" s="6">
        <f>F37</f>
        <v>20000</v>
      </c>
      <c r="H38" s="6">
        <f>F37-G38</f>
        <v>0</v>
      </c>
      <c r="I38" s="2"/>
    </row>
    <row r="39" spans="1:9" ht="23.25">
      <c r="A39" s="9"/>
      <c r="B39" s="15"/>
      <c r="C39" s="2" t="s">
        <v>90</v>
      </c>
      <c r="D39" s="2"/>
      <c r="E39" s="6"/>
      <c r="F39" s="6"/>
      <c r="G39" s="6"/>
      <c r="H39" s="2"/>
      <c r="I39" s="2"/>
    </row>
    <row r="40" spans="1:9" ht="23.25">
      <c r="A40" s="9"/>
      <c r="B40" s="15"/>
      <c r="C40" s="2" t="s">
        <v>91</v>
      </c>
      <c r="D40" s="2"/>
      <c r="E40" s="6"/>
      <c r="F40" s="6">
        <v>50000</v>
      </c>
      <c r="G40" s="6"/>
      <c r="H40" s="2"/>
      <c r="I40" s="2"/>
    </row>
    <row r="41" spans="1:9" ht="23.25">
      <c r="A41" s="9"/>
      <c r="B41" s="15" t="s">
        <v>93</v>
      </c>
      <c r="C41" s="2" t="s">
        <v>10</v>
      </c>
      <c r="D41" s="2"/>
      <c r="E41" s="6"/>
      <c r="F41" s="6"/>
      <c r="G41" s="6"/>
      <c r="H41" s="2"/>
      <c r="I41" s="2"/>
    </row>
    <row r="42" spans="1:9" ht="23.25">
      <c r="A42" s="9"/>
      <c r="B42" s="15"/>
      <c r="C42" s="2" t="s">
        <v>11</v>
      </c>
      <c r="D42" s="2"/>
      <c r="E42" s="6"/>
      <c r="F42" s="6"/>
      <c r="G42" s="6">
        <v>5000</v>
      </c>
      <c r="H42" s="2"/>
      <c r="I42" s="2"/>
    </row>
    <row r="43" spans="1:9" ht="23.25">
      <c r="A43" s="9"/>
      <c r="B43" s="15" t="s">
        <v>93</v>
      </c>
      <c r="C43" s="2" t="s">
        <v>12</v>
      </c>
      <c r="D43" s="2"/>
      <c r="E43" s="6"/>
      <c r="F43" s="6"/>
      <c r="G43" s="6">
        <v>28000</v>
      </c>
      <c r="H43" s="6"/>
      <c r="I43" s="2"/>
    </row>
    <row r="44" spans="1:9" ht="23.25">
      <c r="A44" s="9"/>
      <c r="B44" s="15" t="s">
        <v>106</v>
      </c>
      <c r="C44" s="2" t="s">
        <v>107</v>
      </c>
      <c r="D44" s="2"/>
      <c r="E44" s="6"/>
      <c r="F44" s="6"/>
      <c r="G44" s="6">
        <v>17000</v>
      </c>
      <c r="H44" s="6">
        <f>F40-G42-G43-G44</f>
        <v>0</v>
      </c>
      <c r="I44" s="2"/>
    </row>
    <row r="45" spans="1:9" ht="23.25">
      <c r="A45" s="9"/>
      <c r="B45" s="15"/>
      <c r="C45" s="2" t="s">
        <v>92</v>
      </c>
      <c r="D45" s="2"/>
      <c r="E45" s="6"/>
      <c r="F45" s="6"/>
      <c r="G45" s="6"/>
      <c r="H45" s="2"/>
      <c r="I45" s="2"/>
    </row>
    <row r="46" spans="1:9" ht="23.25">
      <c r="A46" s="9"/>
      <c r="B46" s="15"/>
      <c r="C46" s="2" t="s">
        <v>53</v>
      </c>
      <c r="D46" s="2"/>
      <c r="E46" s="6"/>
      <c r="F46" s="6">
        <v>20000</v>
      </c>
      <c r="G46" s="6"/>
      <c r="H46" s="2"/>
      <c r="I46" s="2"/>
    </row>
    <row r="47" spans="1:9" ht="23.25">
      <c r="A47" s="9"/>
      <c r="B47" s="15" t="s">
        <v>96</v>
      </c>
      <c r="C47" s="2" t="s">
        <v>94</v>
      </c>
      <c r="D47" s="2"/>
      <c r="E47" s="6"/>
      <c r="F47" s="6"/>
      <c r="G47" s="6">
        <f>F46</f>
        <v>20000</v>
      </c>
      <c r="H47" s="6">
        <f>F46-G47</f>
        <v>0</v>
      </c>
      <c r="I47" s="2"/>
    </row>
    <row r="48" spans="1:9" s="31" customFormat="1" ht="24" thickBot="1">
      <c r="A48" s="24"/>
      <c r="B48" s="28"/>
      <c r="C48" s="29" t="s">
        <v>65</v>
      </c>
      <c r="D48" s="29"/>
      <c r="E48" s="30"/>
      <c r="F48" s="30">
        <f>SUM(F3:F47)</f>
        <v>260890</v>
      </c>
      <c r="G48" s="30">
        <f>SUM(G3:G47)</f>
        <v>260890</v>
      </c>
      <c r="H48" s="30">
        <f>F48-G48</f>
        <v>0</v>
      </c>
      <c r="I48" s="29"/>
    </row>
    <row r="49" spans="1:9" s="31" customFormat="1" ht="24" thickTop="1">
      <c r="A49" s="32"/>
      <c r="B49" s="33"/>
      <c r="C49" s="34"/>
      <c r="D49" s="34"/>
      <c r="E49" s="35"/>
      <c r="F49" s="35"/>
      <c r="G49" s="35"/>
      <c r="H49" s="35"/>
      <c r="I49" s="34"/>
    </row>
    <row r="50" spans="1:9" s="27" customFormat="1" ht="23.25">
      <c r="A50" s="25"/>
      <c r="B50" s="26"/>
      <c r="C50" s="20" t="s">
        <v>66</v>
      </c>
      <c r="D50" s="20"/>
      <c r="E50" s="21">
        <v>29222</v>
      </c>
      <c r="F50" s="21"/>
      <c r="G50" s="21"/>
      <c r="H50" s="20"/>
      <c r="I50" s="20"/>
    </row>
    <row r="51" spans="1:9" ht="23.25">
      <c r="A51" s="9"/>
      <c r="B51" s="15" t="s">
        <v>95</v>
      </c>
      <c r="C51" s="2" t="s">
        <v>29</v>
      </c>
      <c r="D51" s="2"/>
      <c r="E51" s="6"/>
      <c r="F51" s="6"/>
      <c r="G51" s="6"/>
      <c r="H51" s="2"/>
      <c r="I51" s="2"/>
    </row>
    <row r="52" spans="1:9" ht="23.25">
      <c r="A52" s="9"/>
      <c r="B52" s="15"/>
      <c r="C52" s="2" t="s">
        <v>30</v>
      </c>
      <c r="D52" s="2"/>
      <c r="E52" s="6"/>
      <c r="F52" s="6"/>
      <c r="G52" s="6"/>
      <c r="H52" s="2"/>
      <c r="I52" s="2"/>
    </row>
    <row r="53" spans="1:9" ht="23.25">
      <c r="A53" s="9"/>
      <c r="B53" s="15"/>
      <c r="C53" s="2" t="s">
        <v>31</v>
      </c>
      <c r="D53" s="2"/>
      <c r="E53" s="6"/>
      <c r="F53" s="6"/>
      <c r="G53" s="6"/>
      <c r="H53" s="2"/>
      <c r="I53" s="2"/>
    </row>
    <row r="54" spans="1:9" ht="23.25">
      <c r="A54" s="9"/>
      <c r="B54" s="15"/>
      <c r="C54" s="2" t="s">
        <v>32</v>
      </c>
      <c r="D54" s="2"/>
      <c r="E54" s="6"/>
      <c r="F54" s="6">
        <v>5600</v>
      </c>
      <c r="G54" s="6">
        <v>5600</v>
      </c>
      <c r="H54" s="6">
        <f>F54-G54</f>
        <v>0</v>
      </c>
      <c r="I54" s="2"/>
    </row>
    <row r="55" spans="1:9" ht="23.25">
      <c r="A55" s="9"/>
      <c r="B55" s="15" t="s">
        <v>95</v>
      </c>
      <c r="C55" s="2" t="s">
        <v>29</v>
      </c>
      <c r="D55" s="2"/>
      <c r="E55" s="6"/>
      <c r="F55" s="6"/>
      <c r="G55" s="6"/>
      <c r="H55" s="2"/>
      <c r="I55" s="2"/>
    </row>
    <row r="56" spans="1:9" ht="23.25">
      <c r="A56" s="9"/>
      <c r="B56" s="15"/>
      <c r="C56" s="2" t="s">
        <v>33</v>
      </c>
      <c r="D56" s="2"/>
      <c r="E56" s="6"/>
      <c r="F56" s="6"/>
      <c r="G56" s="6"/>
      <c r="H56" s="2"/>
      <c r="I56" s="2"/>
    </row>
    <row r="57" spans="1:9" ht="23.25">
      <c r="A57" s="9"/>
      <c r="B57" s="15"/>
      <c r="C57" s="2" t="s">
        <v>34</v>
      </c>
      <c r="D57" s="2"/>
      <c r="E57" s="6"/>
      <c r="F57" s="6"/>
      <c r="G57" s="6"/>
      <c r="H57" s="2"/>
      <c r="I57" s="2"/>
    </row>
    <row r="58" spans="1:9" ht="23.25">
      <c r="A58" s="9"/>
      <c r="B58" s="15"/>
      <c r="C58" s="2" t="s">
        <v>32</v>
      </c>
      <c r="D58" s="2"/>
      <c r="E58" s="6"/>
      <c r="F58" s="6">
        <v>5600</v>
      </c>
      <c r="G58" s="6">
        <v>5600</v>
      </c>
      <c r="H58" s="6">
        <f>F58-G58</f>
        <v>0</v>
      </c>
      <c r="I58" s="2"/>
    </row>
    <row r="59" spans="1:9" ht="23.25">
      <c r="A59" s="9"/>
      <c r="B59" s="15" t="s">
        <v>95</v>
      </c>
      <c r="C59" s="2" t="s">
        <v>29</v>
      </c>
      <c r="D59" s="2"/>
      <c r="E59" s="6"/>
      <c r="F59" s="6"/>
      <c r="G59" s="6"/>
      <c r="H59" s="2"/>
      <c r="I59" s="2"/>
    </row>
    <row r="60" spans="1:9" ht="23.25">
      <c r="A60" s="9"/>
      <c r="B60" s="15"/>
      <c r="C60" s="2" t="s">
        <v>35</v>
      </c>
      <c r="D60" s="2"/>
      <c r="E60" s="6"/>
      <c r="F60" s="6"/>
      <c r="G60" s="6"/>
      <c r="H60" s="2"/>
      <c r="I60" s="2"/>
    </row>
    <row r="61" spans="1:9" ht="23.25">
      <c r="A61" s="9"/>
      <c r="B61" s="15"/>
      <c r="C61" s="2" t="s">
        <v>36</v>
      </c>
      <c r="D61" s="2"/>
      <c r="E61" s="6"/>
      <c r="F61" s="6"/>
      <c r="G61" s="6"/>
      <c r="H61" s="2"/>
      <c r="I61" s="2"/>
    </row>
    <row r="62" spans="1:9" ht="23.25">
      <c r="A62" s="9"/>
      <c r="B62" s="15"/>
      <c r="C62" s="2" t="s">
        <v>37</v>
      </c>
      <c r="D62" s="2"/>
      <c r="E62" s="6"/>
      <c r="F62" s="6"/>
      <c r="G62" s="6"/>
      <c r="H62" s="2"/>
      <c r="I62" s="2"/>
    </row>
    <row r="63" spans="1:9" ht="23.25">
      <c r="A63" s="9"/>
      <c r="B63" s="15"/>
      <c r="C63" s="2" t="s">
        <v>38</v>
      </c>
      <c r="D63" s="2"/>
      <c r="E63" s="6"/>
      <c r="F63" s="6">
        <v>2000</v>
      </c>
      <c r="G63" s="6">
        <v>2000</v>
      </c>
      <c r="H63" s="6">
        <f>F63-G63</f>
        <v>0</v>
      </c>
      <c r="I63" s="2"/>
    </row>
    <row r="64" spans="1:9" ht="23.25">
      <c r="A64" s="9"/>
      <c r="B64" s="15" t="s">
        <v>95</v>
      </c>
      <c r="C64" s="2" t="s">
        <v>29</v>
      </c>
      <c r="D64" s="2"/>
      <c r="E64" s="6"/>
      <c r="F64" s="6"/>
      <c r="G64" s="6"/>
      <c r="H64" s="2"/>
      <c r="I64" s="2"/>
    </row>
    <row r="65" spans="1:9" ht="23.25">
      <c r="A65" s="9"/>
      <c r="B65" s="15"/>
      <c r="C65" s="2" t="s">
        <v>39</v>
      </c>
      <c r="D65" s="2"/>
      <c r="E65" s="6"/>
      <c r="F65" s="6"/>
      <c r="G65" s="6"/>
      <c r="H65" s="2"/>
      <c r="I65" s="2"/>
    </row>
    <row r="66" spans="1:9" ht="23.25">
      <c r="A66" s="9"/>
      <c r="B66" s="15"/>
      <c r="C66" s="2" t="s">
        <v>40</v>
      </c>
      <c r="D66" s="2"/>
      <c r="E66" s="6"/>
      <c r="F66" s="6">
        <v>400</v>
      </c>
      <c r="G66" s="6">
        <v>400</v>
      </c>
      <c r="H66" s="6">
        <f>F66-G66</f>
        <v>0</v>
      </c>
      <c r="I66" s="2"/>
    </row>
    <row r="67" spans="1:9" ht="23.25">
      <c r="A67" s="9"/>
      <c r="B67" s="15" t="s">
        <v>95</v>
      </c>
      <c r="C67" s="2" t="s">
        <v>98</v>
      </c>
      <c r="D67" s="2"/>
      <c r="E67" s="6"/>
      <c r="F67" s="6"/>
      <c r="G67" s="6"/>
      <c r="H67" s="6"/>
      <c r="I67" s="2"/>
    </row>
    <row r="68" spans="1:9" ht="23.25">
      <c r="A68" s="9"/>
      <c r="B68" s="15"/>
      <c r="C68" s="2" t="s">
        <v>42</v>
      </c>
      <c r="D68" s="2"/>
      <c r="E68" s="6"/>
      <c r="F68" s="6"/>
      <c r="G68" s="6"/>
      <c r="H68" s="6"/>
      <c r="I68" s="2"/>
    </row>
    <row r="69" spans="1:9" ht="23.25">
      <c r="A69" s="9"/>
      <c r="B69" s="15"/>
      <c r="C69" s="2" t="s">
        <v>43</v>
      </c>
      <c r="D69" s="2"/>
      <c r="E69" s="6"/>
      <c r="F69" s="6"/>
      <c r="G69" s="6"/>
      <c r="H69" s="6"/>
      <c r="I69" s="2"/>
    </row>
    <row r="70" spans="1:9" ht="23.25">
      <c r="A70" s="9"/>
      <c r="B70" s="15"/>
      <c r="C70" s="2" t="s">
        <v>44</v>
      </c>
      <c r="D70" s="2"/>
      <c r="E70" s="6"/>
      <c r="F70" s="6"/>
      <c r="G70" s="6"/>
      <c r="H70" s="6"/>
      <c r="I70" s="2"/>
    </row>
    <row r="71" spans="1:9" ht="23.25">
      <c r="A71" s="9"/>
      <c r="B71" s="15"/>
      <c r="C71" s="2" t="s">
        <v>45</v>
      </c>
      <c r="D71" s="2"/>
      <c r="E71" s="6"/>
      <c r="F71" s="6">
        <v>2500</v>
      </c>
      <c r="G71" s="6">
        <v>2500</v>
      </c>
      <c r="H71" s="6">
        <f>F71-G71</f>
        <v>0</v>
      </c>
      <c r="I71" s="2"/>
    </row>
    <row r="72" spans="1:9" ht="23.25">
      <c r="A72" s="9"/>
      <c r="B72" s="15" t="s">
        <v>96</v>
      </c>
      <c r="C72" s="2" t="s">
        <v>99</v>
      </c>
      <c r="D72" s="2"/>
      <c r="E72" s="6"/>
      <c r="F72" s="6"/>
      <c r="G72" s="6"/>
      <c r="H72" s="6"/>
      <c r="I72" s="2"/>
    </row>
    <row r="73" spans="1:9" ht="23.25">
      <c r="A73" s="9"/>
      <c r="B73" s="15"/>
      <c r="C73" s="2" t="s">
        <v>55</v>
      </c>
      <c r="D73" s="2"/>
      <c r="E73" s="6"/>
      <c r="F73" s="6"/>
      <c r="G73" s="6"/>
      <c r="H73" s="6"/>
      <c r="I73" s="2"/>
    </row>
    <row r="74" spans="1:9" ht="23.25">
      <c r="A74" s="9"/>
      <c r="B74" s="15"/>
      <c r="C74" s="2" t="s">
        <v>56</v>
      </c>
      <c r="D74" s="2"/>
      <c r="E74" s="6"/>
      <c r="F74" s="6"/>
      <c r="G74" s="6"/>
      <c r="H74" s="6"/>
      <c r="I74" s="2"/>
    </row>
    <row r="75" spans="1:9" ht="23.25">
      <c r="A75" s="9"/>
      <c r="B75" s="15"/>
      <c r="C75" s="2" t="s">
        <v>57</v>
      </c>
      <c r="D75" s="2"/>
      <c r="E75" s="6"/>
      <c r="F75" s="6"/>
      <c r="G75" s="6"/>
      <c r="H75" s="6"/>
      <c r="I75" s="2"/>
    </row>
    <row r="76" spans="1:9" ht="23.25">
      <c r="A76" s="9"/>
      <c r="B76" s="15"/>
      <c r="C76" s="2" t="s">
        <v>58</v>
      </c>
      <c r="D76" s="2"/>
      <c r="E76" s="6"/>
      <c r="F76" s="6"/>
      <c r="G76" s="6"/>
      <c r="H76" s="6"/>
      <c r="I76" s="2"/>
    </row>
    <row r="77" spans="1:9" ht="23.25">
      <c r="A77" s="9"/>
      <c r="B77" s="15"/>
      <c r="C77" s="10" t="s">
        <v>61</v>
      </c>
      <c r="D77" s="10"/>
      <c r="E77" s="6"/>
      <c r="F77" s="6"/>
      <c r="G77" s="6"/>
      <c r="H77" s="6"/>
      <c r="I77" s="2"/>
    </row>
    <row r="78" spans="1:9" ht="23.25">
      <c r="A78" s="9"/>
      <c r="B78" s="15"/>
      <c r="C78" s="2" t="s">
        <v>59</v>
      </c>
      <c r="D78" s="2"/>
      <c r="E78" s="6"/>
      <c r="F78" s="6"/>
      <c r="G78" s="6"/>
      <c r="H78" s="6"/>
      <c r="I78" s="2"/>
    </row>
    <row r="79" spans="1:9" ht="23.25">
      <c r="A79" s="9"/>
      <c r="B79" s="15"/>
      <c r="C79" s="2" t="s">
        <v>60</v>
      </c>
      <c r="D79" s="2"/>
      <c r="E79" s="6"/>
      <c r="F79" s="6">
        <v>3000</v>
      </c>
      <c r="G79" s="6">
        <v>3000</v>
      </c>
      <c r="H79" s="6">
        <f>F79-G79</f>
        <v>0</v>
      </c>
      <c r="I79" s="2"/>
    </row>
    <row r="80" spans="1:9" ht="23.25">
      <c r="A80" s="9"/>
      <c r="B80" s="15" t="s">
        <v>103</v>
      </c>
      <c r="C80" s="2" t="s">
        <v>104</v>
      </c>
      <c r="D80" s="2"/>
      <c r="E80" s="6"/>
      <c r="F80" s="6"/>
      <c r="G80" s="6"/>
      <c r="H80" s="2"/>
      <c r="I80" s="2"/>
    </row>
    <row r="81" spans="1:9" ht="23.25">
      <c r="A81" s="9"/>
      <c r="B81" s="15"/>
      <c r="C81" s="2" t="s">
        <v>105</v>
      </c>
      <c r="D81" s="2"/>
      <c r="E81" s="6"/>
      <c r="F81" s="6">
        <v>7000</v>
      </c>
      <c r="G81" s="6">
        <v>7000</v>
      </c>
      <c r="H81" s="6">
        <f>F81-G81</f>
        <v>0</v>
      </c>
      <c r="I81" s="2"/>
    </row>
    <row r="82" spans="1:9" ht="23.25">
      <c r="A82" s="9"/>
      <c r="B82" s="15"/>
      <c r="C82" s="2"/>
      <c r="D82" s="2"/>
      <c r="E82" s="6"/>
      <c r="F82" s="6"/>
      <c r="G82" s="6"/>
      <c r="H82" s="2"/>
      <c r="I82" s="2"/>
    </row>
    <row r="83" spans="1:9" ht="23.25">
      <c r="A83" s="9"/>
      <c r="B83" s="15"/>
      <c r="C83" s="2"/>
      <c r="D83" s="2"/>
      <c r="E83" s="6"/>
      <c r="F83" s="6"/>
      <c r="G83" s="6"/>
      <c r="H83" s="2"/>
      <c r="I83" s="2"/>
    </row>
    <row r="84" spans="1:9" s="31" customFormat="1" ht="23.25">
      <c r="A84" s="3"/>
      <c r="B84" s="23"/>
      <c r="C84" s="11"/>
      <c r="D84" s="22"/>
      <c r="E84" s="22">
        <f>SUM(E3:E82)</f>
        <v>290112</v>
      </c>
      <c r="F84" s="22">
        <f>SUM(F51:F81)</f>
        <v>26100</v>
      </c>
      <c r="G84" s="22">
        <f>SUM(G51:G81)</f>
        <v>26100</v>
      </c>
      <c r="H84" s="22">
        <f>E50-G84</f>
        <v>3122</v>
      </c>
      <c r="I84" s="11"/>
    </row>
    <row r="85" spans="1:9" ht="23.25">
      <c r="A85" s="9"/>
      <c r="B85" s="15"/>
      <c r="C85" s="2"/>
      <c r="D85" s="2"/>
      <c r="E85" s="6"/>
      <c r="F85" s="6"/>
      <c r="G85" s="6"/>
      <c r="H85" s="2"/>
      <c r="I85" s="2"/>
    </row>
    <row r="86" spans="1:9" ht="23.25">
      <c r="A86" s="38"/>
      <c r="B86" s="47"/>
      <c r="C86" s="38" t="s">
        <v>102</v>
      </c>
      <c r="D86" s="37"/>
      <c r="E86" s="39">
        <f>E84</f>
        <v>290112</v>
      </c>
      <c r="F86" s="39">
        <f>E86</f>
        <v>290112</v>
      </c>
      <c r="G86" s="39">
        <f>G48+G84</f>
        <v>286990</v>
      </c>
      <c r="H86" s="39">
        <f>H84</f>
        <v>3122</v>
      </c>
      <c r="I86" s="37"/>
    </row>
  </sheetData>
  <mergeCells count="1">
    <mergeCell ref="C1:I1"/>
  </mergeCells>
  <printOptions/>
  <pageMargins left="0.1968503937007874" right="0.07874015748031496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37">
      <selection activeCell="D51" sqref="D51"/>
    </sheetView>
  </sheetViews>
  <sheetFormatPr defaultColWidth="9.140625" defaultRowHeight="12.75"/>
  <cols>
    <col min="1" max="1" width="4.00390625" style="4" customWidth="1"/>
    <col min="2" max="2" width="9.140625" style="14" customWidth="1"/>
    <col min="3" max="3" width="30.28125" style="1" customWidth="1"/>
    <col min="4" max="4" width="11.421875" style="1" customWidth="1"/>
    <col min="5" max="6" width="10.7109375" style="7" customWidth="1"/>
    <col min="7" max="7" width="9.421875" style="7" customWidth="1"/>
    <col min="8" max="8" width="10.28125" style="1" customWidth="1"/>
    <col min="9" max="9" width="6.421875" style="1" customWidth="1"/>
    <col min="10" max="10" width="9.140625" style="1" customWidth="1"/>
    <col min="11" max="11" width="9.8515625" style="1" bestFit="1" customWidth="1"/>
    <col min="12" max="16384" width="9.140625" style="1" customWidth="1"/>
  </cols>
  <sheetData>
    <row r="1" spans="3:9" ht="29.25">
      <c r="C1" s="100" t="s">
        <v>201</v>
      </c>
      <c r="D1" s="100"/>
      <c r="E1" s="100"/>
      <c r="F1" s="100"/>
      <c r="G1" s="100"/>
      <c r="H1" s="100"/>
      <c r="I1" s="100"/>
    </row>
    <row r="2" spans="1:9" ht="23.25">
      <c r="A2" s="9" t="s">
        <v>6</v>
      </c>
      <c r="B2" s="15" t="s">
        <v>0</v>
      </c>
      <c r="C2" s="3" t="s">
        <v>1</v>
      </c>
      <c r="D2" s="3"/>
      <c r="E2" s="5" t="s">
        <v>67</v>
      </c>
      <c r="F2" s="5" t="s">
        <v>64</v>
      </c>
      <c r="G2" s="5" t="s">
        <v>3</v>
      </c>
      <c r="H2" s="3" t="s">
        <v>4</v>
      </c>
      <c r="I2" s="36" t="s">
        <v>5</v>
      </c>
    </row>
    <row r="3" spans="1:9" ht="23.25">
      <c r="A3" s="16"/>
      <c r="B3" s="17"/>
      <c r="C3" s="75" t="s">
        <v>161</v>
      </c>
      <c r="D3" s="19">
        <v>3575.23</v>
      </c>
      <c r="E3" s="73"/>
      <c r="F3" s="73"/>
      <c r="G3" s="73"/>
      <c r="H3" s="32"/>
      <c r="I3" s="74"/>
    </row>
    <row r="4" spans="1:9" ht="23.25">
      <c r="A4" s="16">
        <v>1</v>
      </c>
      <c r="B4" s="15" t="s">
        <v>162</v>
      </c>
      <c r="C4" s="2" t="s">
        <v>8</v>
      </c>
      <c r="D4" s="6">
        <v>82968</v>
      </c>
      <c r="E4" s="73"/>
      <c r="F4" s="73"/>
      <c r="G4" s="73"/>
      <c r="H4" s="32"/>
      <c r="I4" s="74"/>
    </row>
    <row r="5" spans="1:9" ht="23.25">
      <c r="A5" s="16">
        <v>2</v>
      </c>
      <c r="B5" s="17" t="s">
        <v>159</v>
      </c>
      <c r="C5" s="18" t="s">
        <v>7</v>
      </c>
      <c r="D5" s="19">
        <v>268480</v>
      </c>
      <c r="E5" s="19"/>
      <c r="F5" s="19"/>
      <c r="G5" s="19"/>
      <c r="H5" s="19"/>
      <c r="I5" s="18"/>
    </row>
    <row r="6" spans="1:9" ht="23.25">
      <c r="A6" s="9">
        <v>3</v>
      </c>
      <c r="B6" s="15" t="s">
        <v>160</v>
      </c>
      <c r="C6" s="2" t="s">
        <v>163</v>
      </c>
      <c r="D6" s="6">
        <v>92.05</v>
      </c>
      <c r="E6" s="43"/>
      <c r="F6" s="6"/>
      <c r="G6" s="6"/>
      <c r="H6" s="6"/>
      <c r="I6" s="2"/>
    </row>
    <row r="7" spans="1:9" ht="23.25">
      <c r="A7" s="9"/>
      <c r="B7" s="15"/>
      <c r="C7" s="11" t="s">
        <v>65</v>
      </c>
      <c r="D7" s="6">
        <f>SUM(D3:D6)</f>
        <v>355115.27999999997</v>
      </c>
      <c r="E7" s="6"/>
      <c r="F7" s="6"/>
      <c r="G7" s="6"/>
      <c r="H7" s="6"/>
      <c r="I7" s="2"/>
    </row>
    <row r="8" spans="1:9" s="27" customFormat="1" ht="23.25">
      <c r="A8" s="25"/>
      <c r="B8" s="26"/>
      <c r="C8" s="20" t="s">
        <v>68</v>
      </c>
      <c r="D8" s="20"/>
      <c r="E8" s="21">
        <v>316000</v>
      </c>
      <c r="F8" s="21"/>
      <c r="G8" s="21"/>
      <c r="H8" s="21"/>
      <c r="I8" s="20"/>
    </row>
    <row r="9" spans="1:9" ht="23.25">
      <c r="A9" s="9">
        <v>4</v>
      </c>
      <c r="B9" s="15" t="s">
        <v>164</v>
      </c>
      <c r="C9" s="2" t="s">
        <v>175</v>
      </c>
      <c r="D9" s="12"/>
      <c r="E9" s="6"/>
      <c r="F9" s="6"/>
      <c r="G9" s="6"/>
      <c r="H9" s="6"/>
      <c r="I9" s="2"/>
    </row>
    <row r="10" spans="1:9" ht="23.25">
      <c r="A10" s="9"/>
      <c r="B10" s="15"/>
      <c r="C10" s="2" t="s">
        <v>91</v>
      </c>
      <c r="D10" s="2"/>
      <c r="E10" s="6"/>
      <c r="G10" s="6"/>
      <c r="H10" s="2"/>
      <c r="I10" s="2"/>
    </row>
    <row r="11" spans="1:9" ht="23.25">
      <c r="A11" s="9"/>
      <c r="B11" s="15"/>
      <c r="C11" s="2" t="s">
        <v>165</v>
      </c>
      <c r="D11" s="2"/>
      <c r="E11" s="6"/>
      <c r="F11" s="6">
        <v>50000</v>
      </c>
      <c r="G11" s="6">
        <v>22000</v>
      </c>
      <c r="H11" s="6">
        <f>E8-G11</f>
        <v>294000</v>
      </c>
      <c r="I11" s="2"/>
    </row>
    <row r="12" spans="1:9" ht="23.25">
      <c r="A12" s="9">
        <v>5</v>
      </c>
      <c r="B12" s="15" t="s">
        <v>164</v>
      </c>
      <c r="C12" s="2" t="s">
        <v>94</v>
      </c>
      <c r="D12" s="2"/>
      <c r="E12" s="6"/>
      <c r="F12" s="6"/>
      <c r="G12" s="6"/>
      <c r="H12" s="2"/>
      <c r="I12" s="2"/>
    </row>
    <row r="13" spans="1:9" ht="23.25">
      <c r="A13" s="9"/>
      <c r="B13" s="15"/>
      <c r="C13" s="49" t="s">
        <v>70</v>
      </c>
      <c r="D13" s="2"/>
      <c r="E13" s="6"/>
      <c r="F13" s="6"/>
      <c r="G13" s="6"/>
      <c r="H13" s="6"/>
      <c r="I13" s="2"/>
    </row>
    <row r="14" spans="1:9" ht="23.25">
      <c r="A14" s="9"/>
      <c r="B14" s="15"/>
      <c r="C14" s="2" t="s">
        <v>166</v>
      </c>
      <c r="D14" s="12"/>
      <c r="E14" s="6"/>
      <c r="F14" s="6"/>
      <c r="G14" s="6"/>
      <c r="H14" s="2"/>
      <c r="I14" s="2"/>
    </row>
    <row r="15" spans="1:9" ht="23.25">
      <c r="A15" s="9"/>
      <c r="B15" s="15"/>
      <c r="C15" s="2" t="s">
        <v>167</v>
      </c>
      <c r="D15" s="2"/>
      <c r="E15" s="6"/>
      <c r="F15" s="6">
        <v>46000</v>
      </c>
      <c r="G15" s="6">
        <v>46000</v>
      </c>
      <c r="H15" s="6">
        <f>H11-G15</f>
        <v>248000</v>
      </c>
      <c r="I15" s="2"/>
    </row>
    <row r="16" spans="1:9" ht="23.25">
      <c r="A16" s="9"/>
      <c r="B16" s="15"/>
      <c r="C16" s="2" t="s">
        <v>168</v>
      </c>
      <c r="D16" s="2"/>
      <c r="E16" s="6"/>
      <c r="F16" s="6"/>
      <c r="G16" s="6"/>
      <c r="H16" s="6"/>
      <c r="I16" s="2"/>
    </row>
    <row r="17" spans="1:9" ht="23.25">
      <c r="A17" s="9"/>
      <c r="B17" s="15"/>
      <c r="C17" s="2" t="s">
        <v>169</v>
      </c>
      <c r="D17" s="2"/>
      <c r="E17" s="6"/>
      <c r="F17" s="6">
        <v>13000</v>
      </c>
      <c r="G17" s="6">
        <v>13000</v>
      </c>
      <c r="H17" s="6">
        <f>H15-G17</f>
        <v>235000</v>
      </c>
      <c r="I17" s="2"/>
    </row>
    <row r="18" spans="1:9" ht="23.25">
      <c r="A18" s="9"/>
      <c r="B18" s="15"/>
      <c r="C18" s="2" t="s">
        <v>170</v>
      </c>
      <c r="D18" s="2"/>
      <c r="E18" s="6"/>
      <c r="F18" s="6"/>
      <c r="G18" s="6"/>
      <c r="H18" s="2"/>
      <c r="I18" s="2"/>
    </row>
    <row r="19" spans="1:9" ht="23.25">
      <c r="A19" s="9"/>
      <c r="B19" s="15"/>
      <c r="C19" s="2" t="s">
        <v>171</v>
      </c>
      <c r="D19" s="2"/>
      <c r="E19" s="6"/>
      <c r="F19" s="6">
        <v>5000</v>
      </c>
      <c r="G19" s="6">
        <v>5000</v>
      </c>
      <c r="H19" s="6">
        <f>H17-G19</f>
        <v>230000</v>
      </c>
      <c r="I19" s="2"/>
    </row>
    <row r="20" spans="1:9" ht="23.25">
      <c r="A20" s="9"/>
      <c r="B20" s="15"/>
      <c r="C20" s="2" t="s">
        <v>81</v>
      </c>
      <c r="D20" s="2"/>
      <c r="E20" s="6"/>
      <c r="F20" s="6">
        <v>10500</v>
      </c>
      <c r="G20" s="6">
        <v>10500</v>
      </c>
      <c r="H20" s="6">
        <f>H19-G20</f>
        <v>219500</v>
      </c>
      <c r="I20" s="2"/>
    </row>
    <row r="21" spans="1:9" ht="23.25">
      <c r="A21" s="9"/>
      <c r="B21" s="15"/>
      <c r="C21" s="2" t="s">
        <v>172</v>
      </c>
      <c r="D21" s="2"/>
      <c r="E21" s="6"/>
      <c r="F21" s="6">
        <v>25000</v>
      </c>
      <c r="G21" s="6">
        <v>25000</v>
      </c>
      <c r="H21" s="6">
        <f>H20-G21</f>
        <v>194500</v>
      </c>
      <c r="I21" s="2"/>
    </row>
    <row r="22" spans="1:9" ht="23.25">
      <c r="A22" s="9"/>
      <c r="B22" s="15"/>
      <c r="C22" s="2" t="s">
        <v>173</v>
      </c>
      <c r="D22" s="2"/>
      <c r="E22" s="6"/>
      <c r="F22" s="6"/>
      <c r="G22" s="6"/>
      <c r="H22" s="2"/>
      <c r="I22" s="2"/>
    </row>
    <row r="23" spans="1:9" ht="23.25">
      <c r="A23" s="9"/>
      <c r="B23" s="15"/>
      <c r="C23" s="2" t="s">
        <v>174</v>
      </c>
      <c r="D23" s="2"/>
      <c r="E23" s="6"/>
      <c r="F23" s="6">
        <v>19000</v>
      </c>
      <c r="G23" s="6">
        <v>19000</v>
      </c>
      <c r="H23" s="6">
        <f>H21-G23</f>
        <v>175500</v>
      </c>
      <c r="I23" s="2"/>
    </row>
    <row r="24" spans="1:9" ht="23.25">
      <c r="A24" s="9">
        <v>6</v>
      </c>
      <c r="B24" s="15" t="s">
        <v>164</v>
      </c>
      <c r="C24" s="2" t="s">
        <v>176</v>
      </c>
      <c r="D24" s="2"/>
      <c r="E24" s="6"/>
      <c r="F24" s="6">
        <v>15000</v>
      </c>
      <c r="G24" s="6">
        <v>15000</v>
      </c>
      <c r="H24" s="6">
        <f>H23-G24</f>
        <v>160500</v>
      </c>
      <c r="I24" s="2"/>
    </row>
    <row r="25" spans="1:9" ht="23.25">
      <c r="A25" s="9"/>
      <c r="B25" s="15"/>
      <c r="C25" s="2" t="s">
        <v>53</v>
      </c>
      <c r="D25" s="2"/>
      <c r="E25" s="6"/>
      <c r="F25" s="6"/>
      <c r="G25" s="6"/>
      <c r="H25" s="6"/>
      <c r="I25" s="2"/>
    </row>
    <row r="26" spans="1:9" ht="23.25">
      <c r="A26" s="81">
        <v>7</v>
      </c>
      <c r="B26" s="82" t="s">
        <v>191</v>
      </c>
      <c r="C26" s="68" t="s">
        <v>192</v>
      </c>
      <c r="D26" s="68"/>
      <c r="E26" s="83"/>
      <c r="F26" s="83">
        <v>47900</v>
      </c>
      <c r="G26" s="83">
        <v>47900</v>
      </c>
      <c r="H26" s="83">
        <f>H24-G26</f>
        <v>112600</v>
      </c>
      <c r="I26" s="68"/>
    </row>
    <row r="27" spans="1:9" ht="23.25">
      <c r="A27" s="81"/>
      <c r="B27" s="82"/>
      <c r="C27" s="68" t="s">
        <v>193</v>
      </c>
      <c r="D27" s="68"/>
      <c r="E27" s="83"/>
      <c r="F27" s="83"/>
      <c r="G27" s="83"/>
      <c r="H27" s="83"/>
      <c r="I27" s="68"/>
    </row>
    <row r="28" spans="1:9" ht="23.25">
      <c r="A28" s="81"/>
      <c r="B28" s="82"/>
      <c r="C28" s="68" t="s">
        <v>194</v>
      </c>
      <c r="D28" s="68"/>
      <c r="E28" s="83"/>
      <c r="F28" s="83"/>
      <c r="G28" s="83"/>
      <c r="H28" s="83"/>
      <c r="I28" s="68"/>
    </row>
    <row r="29" spans="1:9" ht="23.25">
      <c r="A29" s="81">
        <v>8</v>
      </c>
      <c r="B29" s="82" t="s">
        <v>191</v>
      </c>
      <c r="C29" s="68" t="s">
        <v>195</v>
      </c>
      <c r="D29" s="68"/>
      <c r="E29" s="83"/>
      <c r="F29" s="83">
        <v>33600</v>
      </c>
      <c r="G29" s="83">
        <v>33600</v>
      </c>
      <c r="H29" s="83">
        <f>H26-G29</f>
        <v>79000</v>
      </c>
      <c r="I29" s="68"/>
    </row>
    <row r="30" spans="1:9" ht="23.25">
      <c r="A30" s="9"/>
      <c r="B30" s="15"/>
      <c r="C30" s="2" t="s">
        <v>196</v>
      </c>
      <c r="D30" s="2"/>
      <c r="E30" s="6"/>
      <c r="F30" s="6"/>
      <c r="G30" s="6"/>
      <c r="H30" s="6"/>
      <c r="I30" s="2"/>
    </row>
    <row r="31" spans="1:9" ht="23.25">
      <c r="A31" s="9"/>
      <c r="B31" s="15"/>
      <c r="C31" s="2" t="s">
        <v>197</v>
      </c>
      <c r="D31" s="2"/>
      <c r="E31" s="6"/>
      <c r="F31" s="6"/>
      <c r="G31" s="6"/>
      <c r="H31" s="6"/>
      <c r="I31" s="2"/>
    </row>
    <row r="32" spans="1:9" ht="23.25">
      <c r="A32" s="9">
        <v>9</v>
      </c>
      <c r="B32" s="15" t="s">
        <v>191</v>
      </c>
      <c r="C32" s="2" t="s">
        <v>198</v>
      </c>
      <c r="D32" s="2"/>
      <c r="E32" s="6"/>
      <c r="F32" s="6">
        <v>10000</v>
      </c>
      <c r="G32" s="6">
        <v>10000</v>
      </c>
      <c r="H32" s="6">
        <f>H29-G32</f>
        <v>69000</v>
      </c>
      <c r="I32" s="2"/>
    </row>
    <row r="33" spans="1:9" ht="23.25">
      <c r="A33" s="9"/>
      <c r="B33" s="15"/>
      <c r="C33" s="2" t="s">
        <v>151</v>
      </c>
      <c r="D33" s="2"/>
      <c r="E33" s="6"/>
      <c r="F33" s="6"/>
      <c r="G33" s="6"/>
      <c r="H33" s="6"/>
      <c r="I33" s="2"/>
    </row>
    <row r="34" spans="1:9" ht="23.25">
      <c r="A34" s="9">
        <v>10</v>
      </c>
      <c r="B34" s="15" t="s">
        <v>191</v>
      </c>
      <c r="C34" s="2" t="s">
        <v>199</v>
      </c>
      <c r="D34" s="2"/>
      <c r="E34" s="6"/>
      <c r="F34" s="6">
        <v>6000</v>
      </c>
      <c r="G34" s="6">
        <v>6000</v>
      </c>
      <c r="H34" s="6">
        <f>H32-G34</f>
        <v>63000</v>
      </c>
      <c r="I34" s="2"/>
    </row>
    <row r="35" spans="1:9" ht="23.25">
      <c r="A35" s="81"/>
      <c r="B35" s="69" t="s">
        <v>202</v>
      </c>
      <c r="C35" s="2" t="s">
        <v>150</v>
      </c>
      <c r="D35" s="68"/>
      <c r="E35" s="83"/>
      <c r="F35" s="83">
        <v>20000</v>
      </c>
      <c r="G35" s="83">
        <v>20000</v>
      </c>
      <c r="H35" s="83">
        <f>H34-G35</f>
        <v>43000</v>
      </c>
      <c r="I35" s="68"/>
    </row>
    <row r="36" spans="1:9" ht="23.25">
      <c r="A36" s="81"/>
      <c r="B36" s="69"/>
      <c r="C36" s="2" t="s">
        <v>151</v>
      </c>
      <c r="D36" s="68"/>
      <c r="E36" s="83"/>
      <c r="F36" s="83"/>
      <c r="G36" s="83"/>
      <c r="H36" s="83"/>
      <c r="I36" s="68"/>
    </row>
    <row r="37" spans="1:9" ht="23.25">
      <c r="A37" s="81"/>
      <c r="B37" s="69" t="s">
        <v>202</v>
      </c>
      <c r="C37" s="2" t="s">
        <v>128</v>
      </c>
      <c r="D37" s="68"/>
      <c r="E37" s="83"/>
      <c r="F37" s="83">
        <v>15000</v>
      </c>
      <c r="G37" s="83">
        <v>15000</v>
      </c>
      <c r="H37" s="83">
        <f>H35-G37</f>
        <v>28000</v>
      </c>
      <c r="I37" s="68"/>
    </row>
    <row r="38" spans="1:9" ht="23.25">
      <c r="A38" s="81"/>
      <c r="B38" s="69"/>
      <c r="C38" s="2" t="s">
        <v>203</v>
      </c>
      <c r="D38" s="68"/>
      <c r="E38" s="83"/>
      <c r="F38" s="83"/>
      <c r="G38" s="83"/>
      <c r="H38" s="83"/>
      <c r="I38" s="68"/>
    </row>
    <row r="39" spans="1:9" ht="23.25">
      <c r="A39" s="81"/>
      <c r="B39" s="69" t="s">
        <v>202</v>
      </c>
      <c r="C39" s="2" t="s">
        <v>175</v>
      </c>
      <c r="D39" s="68"/>
      <c r="E39" s="83"/>
      <c r="F39" s="83"/>
      <c r="G39" s="83">
        <v>28000</v>
      </c>
      <c r="H39" s="83">
        <f>H37-G39</f>
        <v>0</v>
      </c>
      <c r="I39" s="68"/>
    </row>
    <row r="40" spans="1:9" ht="23.25">
      <c r="A40" s="81"/>
      <c r="B40" s="69"/>
      <c r="C40" s="2" t="s">
        <v>91</v>
      </c>
      <c r="D40" s="68"/>
      <c r="E40" s="83"/>
      <c r="F40" s="83"/>
      <c r="G40" s="83"/>
      <c r="H40" s="83"/>
      <c r="I40" s="68"/>
    </row>
    <row r="41" spans="1:9" ht="23.25">
      <c r="A41" s="81"/>
      <c r="B41" s="69"/>
      <c r="C41" s="2" t="s">
        <v>165</v>
      </c>
      <c r="D41" s="68"/>
      <c r="E41" s="83"/>
      <c r="F41" s="83"/>
      <c r="G41" s="83"/>
      <c r="H41" s="83"/>
      <c r="I41" s="68"/>
    </row>
    <row r="42" spans="1:9" ht="23.25">
      <c r="A42" s="81"/>
      <c r="B42" s="82"/>
      <c r="C42" s="68"/>
      <c r="D42" s="68"/>
      <c r="E42" s="83"/>
      <c r="F42" s="83"/>
      <c r="G42" s="83"/>
      <c r="H42" s="83"/>
      <c r="I42" s="68"/>
    </row>
    <row r="43" spans="1:11" ht="23.25">
      <c r="A43" s="81"/>
      <c r="B43" s="82"/>
      <c r="C43" s="68"/>
      <c r="D43" s="68"/>
      <c r="E43" s="83"/>
      <c r="F43" s="83"/>
      <c r="G43" s="83"/>
      <c r="H43" s="83"/>
      <c r="I43" s="68"/>
      <c r="K43" s="7"/>
    </row>
    <row r="44" spans="1:9" s="31" customFormat="1" ht="24" thickBot="1">
      <c r="A44" s="24"/>
      <c r="B44" s="28"/>
      <c r="C44" s="29" t="s">
        <v>65</v>
      </c>
      <c r="D44" s="29"/>
      <c r="E44" s="30"/>
      <c r="F44" s="30">
        <f>SUM(F5:F39)</f>
        <v>316000</v>
      </c>
      <c r="G44" s="76">
        <f>SUM(G5:G39)</f>
        <v>316000</v>
      </c>
      <c r="H44" s="30">
        <f>H39</f>
        <v>0</v>
      </c>
      <c r="I44" s="29"/>
    </row>
    <row r="45" spans="1:9" s="31" customFormat="1" ht="24" thickTop="1">
      <c r="A45" s="32"/>
      <c r="B45" s="33"/>
      <c r="C45" s="34"/>
      <c r="D45" s="34"/>
      <c r="E45" s="35"/>
      <c r="F45" s="35"/>
      <c r="G45" s="35"/>
      <c r="H45" s="35"/>
      <c r="I45" s="34"/>
    </row>
    <row r="46" spans="1:9" s="27" customFormat="1" ht="23.25">
      <c r="A46" s="25"/>
      <c r="B46" s="26"/>
      <c r="C46" s="20" t="s">
        <v>66</v>
      </c>
      <c r="D46" s="20"/>
      <c r="E46" s="21">
        <f>38812.08+303.2</f>
        <v>39115.28</v>
      </c>
      <c r="F46" s="21"/>
      <c r="G46" s="21"/>
      <c r="H46" s="20"/>
      <c r="I46" s="20"/>
    </row>
    <row r="47" spans="1:9" s="70" customFormat="1" ht="23.25">
      <c r="A47" s="84">
        <v>1</v>
      </c>
      <c r="B47" s="85" t="s">
        <v>191</v>
      </c>
      <c r="C47" s="86" t="s">
        <v>200</v>
      </c>
      <c r="D47" s="86"/>
      <c r="E47" s="87"/>
      <c r="F47" s="87">
        <v>5900</v>
      </c>
      <c r="G47" s="87">
        <v>5900</v>
      </c>
      <c r="H47" s="87">
        <f>E46-G47</f>
        <v>33215.28</v>
      </c>
      <c r="I47" s="86"/>
    </row>
    <row r="48" spans="1:9" s="70" customFormat="1" ht="23.25">
      <c r="A48" s="84"/>
      <c r="B48" s="85"/>
      <c r="C48" s="96"/>
      <c r="D48" s="86"/>
      <c r="E48" s="87"/>
      <c r="F48" s="87"/>
      <c r="G48" s="87"/>
      <c r="H48" s="87"/>
      <c r="I48" s="86"/>
    </row>
    <row r="49" spans="1:11" ht="23.25">
      <c r="A49" s="9"/>
      <c r="B49" s="95"/>
      <c r="C49" s="11" t="s">
        <v>65</v>
      </c>
      <c r="D49" s="90"/>
      <c r="E49" s="6"/>
      <c r="F49" s="22">
        <f>SUM(F47:F48)</f>
        <v>5900</v>
      </c>
      <c r="G49" s="22">
        <f>SUM(G47:G48)</f>
        <v>5900</v>
      </c>
      <c r="H49" s="22">
        <f>H47</f>
        <v>33215.28</v>
      </c>
      <c r="I49" s="2"/>
      <c r="K49" s="7"/>
    </row>
    <row r="50" spans="1:11" ht="23.25">
      <c r="A50" s="9"/>
      <c r="B50" s="15"/>
      <c r="C50" s="18"/>
      <c r="D50" s="2"/>
      <c r="E50" s="6"/>
      <c r="F50" s="22"/>
      <c r="G50" s="22"/>
      <c r="H50" s="22"/>
      <c r="I50" s="2"/>
      <c r="K50" s="7"/>
    </row>
    <row r="51" spans="1:11" ht="24" thickBot="1">
      <c r="A51" s="44"/>
      <c r="B51" s="88"/>
      <c r="C51" s="44" t="s">
        <v>102</v>
      </c>
      <c r="D51" s="45"/>
      <c r="E51" s="46">
        <f>E8+E46</f>
        <v>355115.28</v>
      </c>
      <c r="F51" s="46">
        <f>F44+F49</f>
        <v>321900</v>
      </c>
      <c r="G51" s="89">
        <f>G44+G49</f>
        <v>321900</v>
      </c>
      <c r="H51" s="46">
        <f>H49</f>
        <v>33215.28</v>
      </c>
      <c r="I51" s="45"/>
      <c r="K51" s="7"/>
    </row>
    <row r="52" spans="8:11" ht="24" thickTop="1">
      <c r="H52" s="7"/>
      <c r="K52" s="7"/>
    </row>
  </sheetData>
  <mergeCells count="1">
    <mergeCell ref="C1:I1"/>
  </mergeCells>
  <printOptions/>
  <pageMargins left="0.11811023622047245" right="0.0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95" zoomScaleNormal="95" workbookViewId="0" topLeftCell="A85">
      <selection activeCell="D74" sqref="D74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71" customWidth="1"/>
    <col min="12" max="12" width="10.7109375" style="1" customWidth="1"/>
    <col min="13" max="16384" width="9.140625" style="1" customWidth="1"/>
  </cols>
  <sheetData>
    <row r="1" spans="1:12" ht="23.25">
      <c r="A1" s="105" t="s">
        <v>190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3.25">
      <c r="A2" s="105" t="s">
        <v>109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3.25">
      <c r="A3" s="106" t="s">
        <v>110</v>
      </c>
      <c r="B3" s="106" t="s">
        <v>1</v>
      </c>
      <c r="C3" s="103" t="s">
        <v>111</v>
      </c>
      <c r="D3" s="103"/>
      <c r="E3" s="103"/>
      <c r="F3" s="103"/>
      <c r="G3" s="103"/>
      <c r="H3" s="104" t="s">
        <v>121</v>
      </c>
      <c r="I3" s="104"/>
      <c r="J3" s="104"/>
      <c r="K3" s="104"/>
      <c r="L3" s="106" t="s">
        <v>4</v>
      </c>
    </row>
    <row r="4" spans="1:12" ht="23.25">
      <c r="A4" s="106"/>
      <c r="B4" s="106"/>
      <c r="C4" s="3" t="s">
        <v>112</v>
      </c>
      <c r="D4" s="3" t="s">
        <v>113</v>
      </c>
      <c r="E4" s="3" t="s">
        <v>114</v>
      </c>
      <c r="F4" s="3" t="s">
        <v>115</v>
      </c>
      <c r="G4" s="3" t="s">
        <v>116</v>
      </c>
      <c r="H4" s="78" t="s">
        <v>117</v>
      </c>
      <c r="I4" s="79" t="s">
        <v>118</v>
      </c>
      <c r="J4" s="77" t="s">
        <v>119</v>
      </c>
      <c r="K4" s="80" t="s">
        <v>120</v>
      </c>
      <c r="L4" s="106"/>
    </row>
    <row r="5" spans="1:12" ht="23.25">
      <c r="A5" s="8" t="s">
        <v>186</v>
      </c>
      <c r="B5" s="2" t="s">
        <v>158</v>
      </c>
      <c r="C5" s="6">
        <v>240112.5</v>
      </c>
      <c r="D5" s="6"/>
      <c r="E5" s="6"/>
      <c r="F5" s="6"/>
      <c r="G5" s="6"/>
      <c r="H5" s="59"/>
      <c r="I5" s="52"/>
      <c r="J5" s="54"/>
      <c r="K5" s="53"/>
      <c r="L5" s="6"/>
    </row>
    <row r="6" spans="1:12" ht="23.25">
      <c r="A6" s="8" t="s">
        <v>177</v>
      </c>
      <c r="B6" s="2" t="s">
        <v>8</v>
      </c>
      <c r="C6" s="6"/>
      <c r="D6" s="6">
        <v>50000</v>
      </c>
      <c r="E6" s="6"/>
      <c r="F6" s="6"/>
      <c r="G6" s="6"/>
      <c r="H6" s="59"/>
      <c r="I6" s="52"/>
      <c r="J6" s="54"/>
      <c r="K6" s="53"/>
      <c r="L6" s="6">
        <f>C5+D6</f>
        <v>290112.5</v>
      </c>
    </row>
    <row r="7" spans="1:12" ht="23.25">
      <c r="A7" s="8" t="s">
        <v>178</v>
      </c>
      <c r="B7" s="2" t="s">
        <v>156</v>
      </c>
      <c r="C7" s="6"/>
      <c r="D7" s="6"/>
      <c r="E7" s="6"/>
      <c r="F7" s="6">
        <v>221.27</v>
      </c>
      <c r="G7" s="6"/>
      <c r="H7" s="59"/>
      <c r="I7" s="52"/>
      <c r="J7" s="54"/>
      <c r="K7" s="53"/>
      <c r="L7" s="6">
        <f>L6+F7</f>
        <v>290333.77</v>
      </c>
    </row>
    <row r="8" spans="1:12" ht="23.25">
      <c r="A8" s="66" t="s">
        <v>179</v>
      </c>
      <c r="B8" s="2" t="s">
        <v>122</v>
      </c>
      <c r="C8" s="6"/>
      <c r="D8" s="6"/>
      <c r="E8" s="6"/>
      <c r="F8" s="6"/>
      <c r="G8" s="6"/>
      <c r="H8" s="59"/>
      <c r="I8" s="52"/>
      <c r="J8" s="54">
        <v>33000</v>
      </c>
      <c r="K8" s="53"/>
      <c r="L8" s="6"/>
    </row>
    <row r="9" spans="1:12" ht="23.25">
      <c r="A9" s="67"/>
      <c r="B9" s="2" t="s">
        <v>123</v>
      </c>
      <c r="C9" s="6"/>
      <c r="D9" s="6"/>
      <c r="E9" s="6"/>
      <c r="F9" s="6"/>
      <c r="G9" s="6"/>
      <c r="H9" s="59"/>
      <c r="I9" s="52"/>
      <c r="J9" s="54"/>
      <c r="K9" s="53"/>
      <c r="L9" s="6">
        <f>L7-J8</f>
        <v>257333.77000000002</v>
      </c>
    </row>
    <row r="10" spans="1:12" ht="23.25">
      <c r="A10" s="18"/>
      <c r="B10" s="2" t="s">
        <v>124</v>
      </c>
      <c r="C10" s="6"/>
      <c r="D10" s="6"/>
      <c r="E10" s="6"/>
      <c r="F10" s="6"/>
      <c r="G10" s="6"/>
      <c r="H10" s="59"/>
      <c r="I10" s="52"/>
      <c r="J10" s="54"/>
      <c r="K10" s="53"/>
      <c r="L10" s="6"/>
    </row>
    <row r="11" spans="1:12" ht="23.25">
      <c r="A11" s="66" t="s">
        <v>179</v>
      </c>
      <c r="B11" s="2" t="s">
        <v>125</v>
      </c>
      <c r="C11" s="6"/>
      <c r="D11" s="6"/>
      <c r="E11" s="6"/>
      <c r="F11" s="6"/>
      <c r="G11" s="6"/>
      <c r="H11" s="59"/>
      <c r="I11" s="52">
        <v>36190</v>
      </c>
      <c r="J11" s="54"/>
      <c r="K11" s="53"/>
      <c r="L11" s="6">
        <f>L9-I11</f>
        <v>221143.77000000002</v>
      </c>
    </row>
    <row r="12" spans="1:12" ht="23.25">
      <c r="A12" s="67"/>
      <c r="B12" s="2" t="s">
        <v>126</v>
      </c>
      <c r="C12" s="6"/>
      <c r="D12" s="6"/>
      <c r="E12" s="6"/>
      <c r="F12" s="6"/>
      <c r="G12" s="6"/>
      <c r="H12" s="59"/>
      <c r="I12" s="52"/>
      <c r="J12" s="54"/>
      <c r="K12" s="53"/>
      <c r="L12" s="6"/>
    </row>
    <row r="13" spans="1:12" ht="23.25">
      <c r="A13" s="18"/>
      <c r="B13" s="2" t="s">
        <v>127</v>
      </c>
      <c r="C13" s="6"/>
      <c r="D13" s="6"/>
      <c r="E13" s="6"/>
      <c r="F13" s="6"/>
      <c r="G13" s="6"/>
      <c r="H13" s="59"/>
      <c r="I13" s="52"/>
      <c r="J13" s="54"/>
      <c r="K13" s="53"/>
      <c r="L13" s="6"/>
    </row>
    <row r="14" spans="1:12" ht="23.25">
      <c r="A14" s="66" t="s">
        <v>180</v>
      </c>
      <c r="B14" s="2" t="s">
        <v>128</v>
      </c>
      <c r="C14" s="6"/>
      <c r="D14" s="6"/>
      <c r="E14" s="6"/>
      <c r="F14" s="6"/>
      <c r="G14" s="6"/>
      <c r="H14" s="59"/>
      <c r="I14" s="52"/>
      <c r="J14" s="54">
        <v>35000</v>
      </c>
      <c r="K14" s="53"/>
      <c r="L14" s="6">
        <f>L11-J14</f>
        <v>186143.77000000002</v>
      </c>
    </row>
    <row r="15" spans="1:12" ht="23.25">
      <c r="A15" s="18"/>
      <c r="B15" s="2" t="s">
        <v>129</v>
      </c>
      <c r="C15" s="6"/>
      <c r="D15" s="6"/>
      <c r="E15" s="6"/>
      <c r="F15" s="6"/>
      <c r="G15" s="6"/>
      <c r="H15" s="59"/>
      <c r="I15" s="52"/>
      <c r="J15" s="54"/>
      <c r="K15" s="53"/>
      <c r="L15" s="6"/>
    </row>
    <row r="16" spans="1:12" ht="23.25">
      <c r="A16" s="66" t="s">
        <v>180</v>
      </c>
      <c r="B16" s="2" t="s">
        <v>130</v>
      </c>
      <c r="C16" s="6"/>
      <c r="D16" s="6"/>
      <c r="E16" s="6"/>
      <c r="F16" s="6"/>
      <c r="G16" s="6"/>
      <c r="H16" s="59"/>
      <c r="I16" s="52"/>
      <c r="J16" s="54"/>
      <c r="K16" s="53">
        <v>400</v>
      </c>
      <c r="L16" s="6">
        <f>L14-K16</f>
        <v>185743.77000000002</v>
      </c>
    </row>
    <row r="17" spans="1:12" ht="23.25">
      <c r="A17" s="18"/>
      <c r="B17" s="2" t="s">
        <v>131</v>
      </c>
      <c r="C17" s="6"/>
      <c r="D17" s="6"/>
      <c r="E17" s="6"/>
      <c r="F17" s="6"/>
      <c r="G17" s="6"/>
      <c r="H17" s="59"/>
      <c r="I17" s="52"/>
      <c r="J17" s="54"/>
      <c r="K17" s="53"/>
      <c r="L17" s="6"/>
    </row>
    <row r="18" spans="1:12" ht="23.25">
      <c r="A18" s="66" t="s">
        <v>180</v>
      </c>
      <c r="B18" s="2" t="s">
        <v>132</v>
      </c>
      <c r="C18" s="6"/>
      <c r="D18" s="6"/>
      <c r="E18" s="6"/>
      <c r="F18" s="6"/>
      <c r="G18" s="6"/>
      <c r="H18" s="59"/>
      <c r="I18" s="52"/>
      <c r="J18" s="54"/>
      <c r="K18" s="53">
        <v>2000</v>
      </c>
      <c r="L18" s="6">
        <f>L16-K18</f>
        <v>183743.77000000002</v>
      </c>
    </row>
    <row r="19" spans="1:12" ht="23.25">
      <c r="A19" s="67"/>
      <c r="B19" s="2" t="s">
        <v>135</v>
      </c>
      <c r="C19" s="6"/>
      <c r="D19" s="6"/>
      <c r="E19" s="6"/>
      <c r="F19" s="6"/>
      <c r="G19" s="6"/>
      <c r="H19" s="59"/>
      <c r="I19" s="52"/>
      <c r="J19" s="54"/>
      <c r="K19" s="53"/>
      <c r="L19" s="6"/>
    </row>
    <row r="20" spans="1:12" ht="23.25">
      <c r="A20" s="18"/>
      <c r="B20" s="2" t="s">
        <v>134</v>
      </c>
      <c r="C20" s="6"/>
      <c r="D20" s="6"/>
      <c r="E20" s="6"/>
      <c r="F20" s="6"/>
      <c r="G20" s="6"/>
      <c r="H20" s="59"/>
      <c r="I20" s="52"/>
      <c r="J20" s="54"/>
      <c r="K20" s="53"/>
      <c r="L20" s="6"/>
    </row>
    <row r="21" spans="1:12" ht="23.25">
      <c r="A21" s="66" t="s">
        <v>180</v>
      </c>
      <c r="B21" s="2" t="s">
        <v>133</v>
      </c>
      <c r="C21" s="6"/>
      <c r="D21" s="6"/>
      <c r="E21" s="6"/>
      <c r="F21" s="6"/>
      <c r="G21" s="6"/>
      <c r="H21" s="59"/>
      <c r="I21" s="52">
        <v>15100</v>
      </c>
      <c r="J21" s="54"/>
      <c r="K21" s="53"/>
      <c r="L21" s="6">
        <f>L18-I21</f>
        <v>168643.77000000002</v>
      </c>
    </row>
    <row r="22" spans="1:12" ht="23.25">
      <c r="A22" s="18"/>
      <c r="B22" s="2" t="s">
        <v>22</v>
      </c>
      <c r="C22" s="6"/>
      <c r="D22" s="6"/>
      <c r="E22" s="6"/>
      <c r="F22" s="6"/>
      <c r="G22" s="6"/>
      <c r="H22" s="59"/>
      <c r="I22" s="52"/>
      <c r="J22" s="54"/>
      <c r="K22" s="53"/>
      <c r="L22" s="6"/>
    </row>
    <row r="23" spans="1:12" ht="23.25">
      <c r="A23" s="66" t="s">
        <v>180</v>
      </c>
      <c r="B23" s="2" t="s">
        <v>136</v>
      </c>
      <c r="C23" s="6"/>
      <c r="D23" s="6"/>
      <c r="E23" s="6"/>
      <c r="F23" s="6"/>
      <c r="G23" s="6"/>
      <c r="H23" s="59">
        <v>13250</v>
      </c>
      <c r="I23" s="52"/>
      <c r="J23" s="54"/>
      <c r="K23" s="53"/>
      <c r="L23" s="6">
        <f>L21-H23</f>
        <v>155393.77000000002</v>
      </c>
    </row>
    <row r="24" spans="1:12" ht="23.25">
      <c r="A24" s="66" t="s">
        <v>180</v>
      </c>
      <c r="B24" s="2" t="s">
        <v>137</v>
      </c>
      <c r="C24" s="6"/>
      <c r="D24" s="6"/>
      <c r="E24" s="6"/>
      <c r="F24" s="6"/>
      <c r="G24" s="6"/>
      <c r="H24" s="59"/>
      <c r="I24" s="52"/>
      <c r="J24" s="54"/>
      <c r="K24" s="53">
        <v>5600</v>
      </c>
      <c r="L24" s="6">
        <f>L23-K24</f>
        <v>149793.77000000002</v>
      </c>
    </row>
    <row r="25" spans="1:12" ht="23.25">
      <c r="A25" s="67"/>
      <c r="B25" s="2" t="s">
        <v>139</v>
      </c>
      <c r="C25" s="6"/>
      <c r="D25" s="6"/>
      <c r="E25" s="6"/>
      <c r="F25" s="6"/>
      <c r="G25" s="6"/>
      <c r="H25" s="59"/>
      <c r="I25" s="52"/>
      <c r="J25" s="54"/>
      <c r="K25" s="53"/>
      <c r="L25" s="6"/>
    </row>
    <row r="26" spans="1:12" ht="23.25">
      <c r="A26" s="18"/>
      <c r="B26" s="2" t="s">
        <v>138</v>
      </c>
      <c r="C26" s="6"/>
      <c r="D26" s="6"/>
      <c r="E26" s="6"/>
      <c r="F26" s="6"/>
      <c r="G26" s="6"/>
      <c r="H26" s="59"/>
      <c r="I26" s="52"/>
      <c r="J26" s="54"/>
      <c r="K26" s="53"/>
      <c r="L26" s="6"/>
    </row>
    <row r="27" spans="1:12" ht="23.25">
      <c r="A27" s="66" t="s">
        <v>180</v>
      </c>
      <c r="B27" s="2" t="s">
        <v>140</v>
      </c>
      <c r="C27" s="6"/>
      <c r="D27" s="6"/>
      <c r="E27" s="6"/>
      <c r="F27" s="6"/>
      <c r="G27" s="6"/>
      <c r="H27" s="59">
        <v>23350</v>
      </c>
      <c r="I27" s="52"/>
      <c r="J27" s="54"/>
      <c r="K27" s="53"/>
      <c r="L27" s="6">
        <f>L24-H27</f>
        <v>126443.77000000002</v>
      </c>
    </row>
    <row r="28" spans="1:12" ht="23.25">
      <c r="A28" s="18"/>
      <c r="B28" s="2" t="s">
        <v>141</v>
      </c>
      <c r="C28" s="6"/>
      <c r="D28" s="6"/>
      <c r="E28" s="6"/>
      <c r="F28" s="6"/>
      <c r="G28" s="6"/>
      <c r="H28" s="59"/>
      <c r="I28" s="52"/>
      <c r="J28" s="54"/>
      <c r="K28" s="53"/>
      <c r="L28" s="6"/>
    </row>
    <row r="29" spans="1:12" ht="23.25">
      <c r="A29" s="66" t="s">
        <v>180</v>
      </c>
      <c r="B29" s="2" t="s">
        <v>142</v>
      </c>
      <c r="C29" s="6"/>
      <c r="D29" s="6"/>
      <c r="E29" s="6"/>
      <c r="F29" s="6"/>
      <c r="G29" s="6"/>
      <c r="H29" s="59"/>
      <c r="I29" s="52"/>
      <c r="J29" s="54">
        <v>20000</v>
      </c>
      <c r="K29" s="53"/>
      <c r="L29" s="6">
        <f>L27-J29</f>
        <v>106443.77000000002</v>
      </c>
    </row>
    <row r="30" spans="1:12" ht="23.25">
      <c r="A30" s="18"/>
      <c r="B30" s="2" t="s">
        <v>24</v>
      </c>
      <c r="C30" s="6"/>
      <c r="D30" s="6"/>
      <c r="E30" s="6"/>
      <c r="F30" s="6"/>
      <c r="G30" s="6"/>
      <c r="H30" s="59"/>
      <c r="I30" s="52"/>
      <c r="J30" s="54"/>
      <c r="K30" s="53"/>
      <c r="L30" s="6"/>
    </row>
    <row r="31" spans="1:12" ht="23.25">
      <c r="A31" s="66" t="s">
        <v>180</v>
      </c>
      <c r="B31" s="2" t="s">
        <v>143</v>
      </c>
      <c r="C31" s="6"/>
      <c r="D31" s="6"/>
      <c r="E31" s="6"/>
      <c r="F31" s="6"/>
      <c r="G31" s="6"/>
      <c r="H31" s="59"/>
      <c r="I31" s="52"/>
      <c r="J31" s="54"/>
      <c r="K31" s="53">
        <v>5600</v>
      </c>
      <c r="L31" s="6">
        <f>L29-K31</f>
        <v>100843.77000000002</v>
      </c>
    </row>
    <row r="32" spans="1:12" ht="23.25">
      <c r="A32" s="18"/>
      <c r="B32" s="2" t="s">
        <v>144</v>
      </c>
      <c r="C32" s="6"/>
      <c r="D32" s="6"/>
      <c r="E32" s="6"/>
      <c r="F32" s="6"/>
      <c r="G32" s="6"/>
      <c r="H32" s="59"/>
      <c r="I32" s="52"/>
      <c r="J32" s="54"/>
      <c r="K32" s="53"/>
      <c r="L32" s="6"/>
    </row>
    <row r="33" spans="1:12" ht="23.25">
      <c r="A33" s="66" t="s">
        <v>180</v>
      </c>
      <c r="B33" s="2" t="s">
        <v>145</v>
      </c>
      <c r="C33" s="6"/>
      <c r="D33" s="6"/>
      <c r="E33" s="6"/>
      <c r="F33" s="6"/>
      <c r="G33" s="6"/>
      <c r="H33" s="59"/>
      <c r="I33" s="52"/>
      <c r="J33" s="54"/>
      <c r="K33" s="53">
        <v>2500</v>
      </c>
      <c r="L33" s="6">
        <f>L31-K33</f>
        <v>98343.77000000002</v>
      </c>
    </row>
    <row r="34" spans="1:12" ht="23.25">
      <c r="A34" s="67"/>
      <c r="B34" s="2" t="s">
        <v>146</v>
      </c>
      <c r="C34" s="6"/>
      <c r="D34" s="6"/>
      <c r="E34" s="6"/>
      <c r="F34" s="6"/>
      <c r="G34" s="6"/>
      <c r="H34" s="59"/>
      <c r="I34" s="52"/>
      <c r="J34" s="54"/>
      <c r="K34" s="53"/>
      <c r="L34" s="6"/>
    </row>
    <row r="35" spans="1:12" ht="23.25">
      <c r="A35" s="18"/>
      <c r="B35" s="2" t="s">
        <v>147</v>
      </c>
      <c r="C35" s="6"/>
      <c r="D35" s="6"/>
      <c r="E35" s="6"/>
      <c r="F35" s="6"/>
      <c r="G35" s="6"/>
      <c r="H35" s="59"/>
      <c r="I35" s="52"/>
      <c r="J35" s="54"/>
      <c r="K35" s="53"/>
      <c r="L35" s="6"/>
    </row>
    <row r="36" spans="1:12" ht="23.25">
      <c r="A36" s="66" t="s">
        <v>180</v>
      </c>
      <c r="B36" s="2" t="s">
        <v>148</v>
      </c>
      <c r="C36" s="6"/>
      <c r="D36" s="6"/>
      <c r="E36" s="6"/>
      <c r="F36" s="6"/>
      <c r="G36" s="6"/>
      <c r="H36" s="59"/>
      <c r="I36" s="52">
        <v>3500</v>
      </c>
      <c r="J36" s="54"/>
      <c r="K36" s="53"/>
      <c r="L36" s="6">
        <f>L33-I36</f>
        <v>94843.77000000002</v>
      </c>
    </row>
    <row r="37" spans="1:12" ht="23.25">
      <c r="A37" s="18"/>
      <c r="B37" s="2" t="s">
        <v>149</v>
      </c>
      <c r="C37" s="6"/>
      <c r="D37" s="6"/>
      <c r="E37" s="6"/>
      <c r="F37" s="6"/>
      <c r="G37" s="6"/>
      <c r="H37" s="59"/>
      <c r="I37" s="52"/>
      <c r="J37" s="54"/>
      <c r="K37" s="53"/>
      <c r="L37" s="6"/>
    </row>
    <row r="38" spans="1:12" ht="23.25">
      <c r="A38" s="66" t="s">
        <v>181</v>
      </c>
      <c r="B38" s="2" t="s">
        <v>150</v>
      </c>
      <c r="C38" s="6"/>
      <c r="D38" s="6"/>
      <c r="E38" s="6"/>
      <c r="F38" s="6"/>
      <c r="G38" s="6"/>
      <c r="H38" s="59"/>
      <c r="I38" s="52"/>
      <c r="J38" s="54">
        <v>20000</v>
      </c>
      <c r="K38" s="53"/>
      <c r="L38" s="6">
        <f>L36-J38</f>
        <v>74843.77000000002</v>
      </c>
    </row>
    <row r="39" spans="1:12" ht="23.25">
      <c r="A39" s="18"/>
      <c r="B39" s="2" t="s">
        <v>151</v>
      </c>
      <c r="C39" s="6"/>
      <c r="D39" s="6"/>
      <c r="E39" s="6"/>
      <c r="F39" s="6"/>
      <c r="G39" s="6"/>
      <c r="H39" s="59"/>
      <c r="I39" s="52"/>
      <c r="J39" s="54"/>
      <c r="K39" s="53"/>
      <c r="L39" s="6"/>
    </row>
    <row r="40" spans="1:12" ht="23.25">
      <c r="A40" s="66" t="s">
        <v>181</v>
      </c>
      <c r="B40" s="2" t="s">
        <v>152</v>
      </c>
      <c r="C40" s="6"/>
      <c r="D40" s="6"/>
      <c r="E40" s="6"/>
      <c r="F40" s="6"/>
      <c r="G40" s="6"/>
      <c r="H40" s="59"/>
      <c r="I40" s="52"/>
      <c r="J40" s="54">
        <v>24500</v>
      </c>
      <c r="K40" s="53"/>
      <c r="L40" s="6">
        <f>L38-J40</f>
        <v>50343.77000000002</v>
      </c>
    </row>
    <row r="41" spans="1:12" ht="23.25">
      <c r="A41" s="18"/>
      <c r="B41" s="2" t="s">
        <v>76</v>
      </c>
      <c r="C41" s="6"/>
      <c r="D41" s="6"/>
      <c r="E41" s="6"/>
      <c r="F41" s="6"/>
      <c r="G41" s="6"/>
      <c r="H41" s="59"/>
      <c r="I41" s="52"/>
      <c r="J41" s="54"/>
      <c r="K41" s="53"/>
      <c r="L41" s="6"/>
    </row>
    <row r="42" spans="1:12" ht="23.25">
      <c r="A42" s="8" t="s">
        <v>181</v>
      </c>
      <c r="B42" s="2" t="s">
        <v>153</v>
      </c>
      <c r="C42" s="6"/>
      <c r="D42" s="6"/>
      <c r="E42" s="6"/>
      <c r="F42" s="6"/>
      <c r="G42" s="6"/>
      <c r="H42" s="59"/>
      <c r="I42" s="52"/>
      <c r="J42" s="54"/>
      <c r="K42" s="53">
        <v>3000</v>
      </c>
      <c r="L42" s="6">
        <f>L40-K42</f>
        <v>47343.77000000002</v>
      </c>
    </row>
    <row r="43" spans="1:12" ht="23.25">
      <c r="A43" s="66" t="s">
        <v>182</v>
      </c>
      <c r="B43" s="2" t="s">
        <v>154</v>
      </c>
      <c r="C43" s="6"/>
      <c r="D43" s="6"/>
      <c r="E43" s="6"/>
      <c r="F43" s="6"/>
      <c r="G43" s="6"/>
      <c r="H43" s="59"/>
      <c r="I43" s="52"/>
      <c r="J43" s="54">
        <v>20000</v>
      </c>
      <c r="K43" s="53"/>
      <c r="L43" s="6">
        <f>L42-J43</f>
        <v>27343.77000000002</v>
      </c>
    </row>
    <row r="44" spans="1:12" ht="23.25">
      <c r="A44" s="18"/>
      <c r="B44" s="2" t="s">
        <v>88</v>
      </c>
      <c r="C44" s="6"/>
      <c r="D44" s="6"/>
      <c r="E44" s="6"/>
      <c r="F44" s="6"/>
      <c r="G44" s="6"/>
      <c r="H44" s="59"/>
      <c r="I44" s="52"/>
      <c r="J44" s="54"/>
      <c r="K44" s="53"/>
      <c r="L44" s="6"/>
    </row>
    <row r="45" spans="1:12" ht="23.25">
      <c r="A45" s="8" t="s">
        <v>183</v>
      </c>
      <c r="B45" s="2" t="s">
        <v>155</v>
      </c>
      <c r="C45" s="6"/>
      <c r="D45" s="6"/>
      <c r="E45" s="6"/>
      <c r="F45" s="6"/>
      <c r="G45" s="6"/>
      <c r="H45" s="59"/>
      <c r="I45" s="52"/>
      <c r="J45" s="54"/>
      <c r="K45" s="53">
        <v>7000</v>
      </c>
      <c r="L45" s="6">
        <f>L43-K45</f>
        <v>20343.77000000002</v>
      </c>
    </row>
    <row r="46" spans="1:12" ht="23.25">
      <c r="A46" s="8" t="s">
        <v>183</v>
      </c>
      <c r="B46" s="2" t="s">
        <v>156</v>
      </c>
      <c r="C46" s="6"/>
      <c r="D46" s="6"/>
      <c r="E46" s="6"/>
      <c r="F46" s="6">
        <v>231.46</v>
      </c>
      <c r="G46" s="6"/>
      <c r="H46" s="59"/>
      <c r="I46" s="52"/>
      <c r="J46" s="54"/>
      <c r="K46" s="53"/>
      <c r="L46" s="6">
        <f>L45+F46</f>
        <v>20575.230000000018</v>
      </c>
    </row>
    <row r="47" spans="1:12" ht="23.25">
      <c r="A47" s="66" t="s">
        <v>184</v>
      </c>
      <c r="B47" s="2" t="s">
        <v>122</v>
      </c>
      <c r="C47" s="6"/>
      <c r="D47" s="6"/>
      <c r="E47" s="6"/>
      <c r="F47" s="6"/>
      <c r="G47" s="6"/>
      <c r="H47" s="59"/>
      <c r="I47" s="52"/>
      <c r="J47" s="54">
        <v>17000</v>
      </c>
      <c r="K47" s="53"/>
      <c r="L47" s="6">
        <f>L46-J47</f>
        <v>3575.2300000000178</v>
      </c>
    </row>
    <row r="48" spans="1:12" ht="23.25">
      <c r="A48" s="67"/>
      <c r="B48" s="2" t="s">
        <v>123</v>
      </c>
      <c r="C48" s="6"/>
      <c r="D48" s="6"/>
      <c r="E48" s="6"/>
      <c r="F48" s="6"/>
      <c r="G48" s="6"/>
      <c r="H48" s="59"/>
      <c r="I48" s="52"/>
      <c r="J48" s="54"/>
      <c r="K48" s="53"/>
      <c r="L48" s="6"/>
    </row>
    <row r="49" spans="1:12" ht="23.25">
      <c r="A49" s="18"/>
      <c r="B49" s="2" t="s">
        <v>124</v>
      </c>
      <c r="C49" s="2"/>
      <c r="D49" s="2"/>
      <c r="E49" s="2"/>
      <c r="F49" s="2"/>
      <c r="G49" s="2"/>
      <c r="H49" s="59"/>
      <c r="I49" s="52"/>
      <c r="J49" s="54"/>
      <c r="K49" s="53"/>
      <c r="L49" s="2"/>
    </row>
    <row r="50" spans="1:12" ht="23.25">
      <c r="A50" s="8" t="s">
        <v>162</v>
      </c>
      <c r="B50" s="2" t="s">
        <v>8</v>
      </c>
      <c r="C50" s="6"/>
      <c r="D50" s="6">
        <v>82968</v>
      </c>
      <c r="E50" s="6"/>
      <c r="F50" s="6"/>
      <c r="G50" s="2"/>
      <c r="H50" s="59"/>
      <c r="I50" s="52"/>
      <c r="J50" s="54"/>
      <c r="K50" s="53"/>
      <c r="L50" s="6">
        <f>L47+D50</f>
        <v>86543.23000000001</v>
      </c>
    </row>
    <row r="51" spans="1:12" ht="23.25">
      <c r="A51" s="69" t="s">
        <v>159</v>
      </c>
      <c r="B51" s="2" t="s">
        <v>157</v>
      </c>
      <c r="C51" s="6">
        <v>268480</v>
      </c>
      <c r="D51" s="6"/>
      <c r="E51" s="6"/>
      <c r="F51" s="6"/>
      <c r="G51" s="2"/>
      <c r="H51" s="59"/>
      <c r="I51" s="52"/>
      <c r="J51" s="54"/>
      <c r="K51" s="53"/>
      <c r="L51" s="2"/>
    </row>
    <row r="52" spans="1:12" ht="23.25">
      <c r="A52" s="69" t="s">
        <v>160</v>
      </c>
      <c r="B52" s="2" t="s">
        <v>156</v>
      </c>
      <c r="C52" s="6"/>
      <c r="D52" s="6"/>
      <c r="E52" s="6"/>
      <c r="F52" s="6">
        <v>92.05</v>
      </c>
      <c r="G52" s="2"/>
      <c r="H52" s="59"/>
      <c r="I52" s="52"/>
      <c r="J52" s="54"/>
      <c r="K52" s="53"/>
      <c r="L52" s="6">
        <f>L50+C51+F52</f>
        <v>355115.27999999997</v>
      </c>
    </row>
    <row r="53" spans="1:12" ht="23.25">
      <c r="A53" s="69" t="s">
        <v>164</v>
      </c>
      <c r="B53" s="2" t="s">
        <v>175</v>
      </c>
      <c r="C53" s="6"/>
      <c r="D53" s="6"/>
      <c r="E53" s="6"/>
      <c r="F53" s="6"/>
      <c r="G53" s="2"/>
      <c r="H53" s="59"/>
      <c r="I53" s="52"/>
      <c r="J53" s="54">
        <v>22000</v>
      </c>
      <c r="K53" s="53"/>
      <c r="L53" s="6">
        <f>L52-J53</f>
        <v>333115.27999999997</v>
      </c>
    </row>
    <row r="54" spans="1:12" ht="23.25">
      <c r="A54" s="69"/>
      <c r="B54" s="2" t="s">
        <v>91</v>
      </c>
      <c r="C54" s="6"/>
      <c r="D54" s="6"/>
      <c r="E54" s="6"/>
      <c r="F54" s="6"/>
      <c r="G54" s="2"/>
      <c r="H54" s="59"/>
      <c r="I54" s="52"/>
      <c r="J54" s="54"/>
      <c r="K54" s="53"/>
      <c r="L54" s="6"/>
    </row>
    <row r="55" spans="1:12" ht="23.25">
      <c r="A55" s="69"/>
      <c r="B55" s="2" t="s">
        <v>165</v>
      </c>
      <c r="C55" s="6"/>
      <c r="D55" s="6"/>
      <c r="E55" s="6"/>
      <c r="F55" s="6"/>
      <c r="G55" s="2"/>
      <c r="H55" s="59"/>
      <c r="I55" s="52"/>
      <c r="J55" s="54"/>
      <c r="K55" s="53"/>
      <c r="L55" s="6"/>
    </row>
    <row r="56" spans="1:12" ht="23.25">
      <c r="A56" s="69" t="s">
        <v>164</v>
      </c>
      <c r="B56" s="2" t="s">
        <v>166</v>
      </c>
      <c r="C56" s="6"/>
      <c r="D56" s="6"/>
      <c r="E56" s="6"/>
      <c r="F56" s="6"/>
      <c r="G56" s="2"/>
      <c r="H56" s="59"/>
      <c r="I56" s="52">
        <v>46000</v>
      </c>
      <c r="J56" s="54"/>
      <c r="K56" s="53"/>
      <c r="L56" s="6">
        <f>L53-I56</f>
        <v>287115.27999999997</v>
      </c>
    </row>
    <row r="57" spans="1:12" ht="23.25">
      <c r="A57" s="69"/>
      <c r="B57" s="2" t="s">
        <v>167</v>
      </c>
      <c r="C57" s="6"/>
      <c r="D57" s="6"/>
      <c r="E57" s="6"/>
      <c r="F57" s="6"/>
      <c r="G57" s="2"/>
      <c r="H57" s="59"/>
      <c r="I57" s="52"/>
      <c r="J57" s="54"/>
      <c r="K57" s="53"/>
      <c r="L57" s="6"/>
    </row>
    <row r="58" spans="1:12" ht="23.25">
      <c r="A58" s="69"/>
      <c r="B58" s="2" t="s">
        <v>168</v>
      </c>
      <c r="C58" s="6"/>
      <c r="D58" s="6"/>
      <c r="E58" s="6"/>
      <c r="F58" s="6"/>
      <c r="G58" s="2"/>
      <c r="H58" s="59"/>
      <c r="I58" s="52">
        <v>13000</v>
      </c>
      <c r="J58" s="54"/>
      <c r="K58" s="53"/>
      <c r="L58" s="6">
        <f>L56-I58</f>
        <v>274115.27999999997</v>
      </c>
    </row>
    <row r="59" spans="1:12" ht="23.25">
      <c r="A59" s="69"/>
      <c r="B59" s="2" t="s">
        <v>169</v>
      </c>
      <c r="C59" s="6"/>
      <c r="D59" s="6"/>
      <c r="E59" s="6"/>
      <c r="F59" s="6"/>
      <c r="G59" s="2"/>
      <c r="H59" s="59"/>
      <c r="I59" s="52"/>
      <c r="J59" s="54"/>
      <c r="K59" s="53"/>
      <c r="L59" s="6"/>
    </row>
    <row r="60" spans="1:12" ht="23.25">
      <c r="A60" s="69"/>
      <c r="B60" s="2" t="s">
        <v>170</v>
      </c>
      <c r="C60" s="6"/>
      <c r="D60" s="6"/>
      <c r="E60" s="6"/>
      <c r="F60" s="6"/>
      <c r="G60" s="2"/>
      <c r="H60" s="59"/>
      <c r="I60" s="52">
        <v>5000</v>
      </c>
      <c r="J60" s="54"/>
      <c r="K60" s="53"/>
      <c r="L60" s="6">
        <f>L58-I60</f>
        <v>269115.27999999997</v>
      </c>
    </row>
    <row r="61" spans="1:12" ht="23.25">
      <c r="A61" s="69"/>
      <c r="B61" s="2" t="s">
        <v>171</v>
      </c>
      <c r="C61" s="6"/>
      <c r="D61" s="6"/>
      <c r="E61" s="6"/>
      <c r="F61" s="6"/>
      <c r="G61" s="2"/>
      <c r="H61" s="59"/>
      <c r="I61" s="52"/>
      <c r="J61" s="54"/>
      <c r="K61" s="53"/>
      <c r="L61" s="6"/>
    </row>
    <row r="62" spans="1:12" ht="23.25">
      <c r="A62" s="69"/>
      <c r="B62" s="2" t="s">
        <v>81</v>
      </c>
      <c r="C62" s="6"/>
      <c r="D62" s="6"/>
      <c r="E62" s="6"/>
      <c r="F62" s="6"/>
      <c r="G62" s="2"/>
      <c r="H62" s="59">
        <v>10500</v>
      </c>
      <c r="I62" s="52"/>
      <c r="J62" s="54"/>
      <c r="K62" s="53"/>
      <c r="L62" s="6">
        <f>L60-H62</f>
        <v>258615.27999999997</v>
      </c>
    </row>
    <row r="63" spans="1:12" ht="23.25">
      <c r="A63" s="69"/>
      <c r="B63" s="2" t="s">
        <v>172</v>
      </c>
      <c r="C63" s="6"/>
      <c r="D63" s="6"/>
      <c r="E63" s="6"/>
      <c r="F63" s="6"/>
      <c r="G63" s="2"/>
      <c r="H63" s="59">
        <v>25000</v>
      </c>
      <c r="I63" s="52"/>
      <c r="J63" s="54"/>
      <c r="K63" s="53"/>
      <c r="L63" s="6">
        <f>L62-H63</f>
        <v>233615.27999999997</v>
      </c>
    </row>
    <row r="64" spans="1:12" ht="23.25">
      <c r="A64" s="69"/>
      <c r="B64" s="2" t="s">
        <v>173</v>
      </c>
      <c r="C64" s="6"/>
      <c r="D64" s="6"/>
      <c r="E64" s="6"/>
      <c r="F64" s="6"/>
      <c r="G64" s="2"/>
      <c r="H64" s="59">
        <v>19000</v>
      </c>
      <c r="I64" s="52"/>
      <c r="J64" s="54"/>
      <c r="K64" s="53"/>
      <c r="L64" s="6">
        <f>L63-H64</f>
        <v>214615.27999999997</v>
      </c>
    </row>
    <row r="65" spans="1:12" ht="23.25">
      <c r="A65" s="69"/>
      <c r="B65" s="2" t="s">
        <v>174</v>
      </c>
      <c r="C65" s="6"/>
      <c r="D65" s="6"/>
      <c r="E65" s="6"/>
      <c r="F65" s="6"/>
      <c r="G65" s="2"/>
      <c r="H65" s="59"/>
      <c r="I65" s="52"/>
      <c r="J65" s="54"/>
      <c r="K65" s="53"/>
      <c r="L65" s="6"/>
    </row>
    <row r="66" spans="1:12" ht="23.25">
      <c r="A66" s="69" t="s">
        <v>164</v>
      </c>
      <c r="B66" s="2" t="s">
        <v>176</v>
      </c>
      <c r="C66" s="6"/>
      <c r="D66" s="6"/>
      <c r="E66" s="6"/>
      <c r="F66" s="6"/>
      <c r="G66" s="2"/>
      <c r="H66" s="59"/>
      <c r="I66" s="52"/>
      <c r="J66" s="54">
        <v>15000</v>
      </c>
      <c r="K66" s="53"/>
      <c r="L66" s="6">
        <f>L64-J66</f>
        <v>199615.27999999997</v>
      </c>
    </row>
    <row r="67" spans="1:12" ht="23.25">
      <c r="A67" s="69"/>
      <c r="B67" s="2" t="s">
        <v>53</v>
      </c>
      <c r="C67" s="6"/>
      <c r="D67" s="6"/>
      <c r="E67" s="6"/>
      <c r="F67" s="6"/>
      <c r="G67" s="2"/>
      <c r="H67" s="59"/>
      <c r="I67" s="52"/>
      <c r="J67" s="54"/>
      <c r="K67" s="53"/>
      <c r="L67" s="6"/>
    </row>
    <row r="68" spans="1:12" ht="23.25">
      <c r="A68" s="69" t="s">
        <v>191</v>
      </c>
      <c r="B68" s="2" t="s">
        <v>192</v>
      </c>
      <c r="C68" s="6"/>
      <c r="D68" s="6"/>
      <c r="E68" s="6"/>
      <c r="F68" s="6"/>
      <c r="G68" s="2"/>
      <c r="H68" s="59"/>
      <c r="I68" s="52"/>
      <c r="J68" s="54">
        <v>47900</v>
      </c>
      <c r="K68" s="53"/>
      <c r="L68" s="6">
        <f>L66-J68</f>
        <v>151715.27999999997</v>
      </c>
    </row>
    <row r="69" spans="1:12" ht="23.25">
      <c r="A69" s="69"/>
      <c r="B69" s="2" t="s">
        <v>193</v>
      </c>
      <c r="C69" s="6"/>
      <c r="D69" s="6"/>
      <c r="E69" s="6"/>
      <c r="F69" s="6"/>
      <c r="G69" s="2"/>
      <c r="H69" s="59"/>
      <c r="I69" s="52"/>
      <c r="J69" s="54"/>
      <c r="K69" s="53"/>
      <c r="L69" s="6"/>
    </row>
    <row r="70" spans="1:12" ht="23.25">
      <c r="A70" s="69"/>
      <c r="B70" s="2" t="s">
        <v>194</v>
      </c>
      <c r="C70" s="6"/>
      <c r="D70" s="6"/>
      <c r="E70" s="6"/>
      <c r="F70" s="6"/>
      <c r="G70" s="2"/>
      <c r="H70" s="59"/>
      <c r="I70" s="52"/>
      <c r="J70" s="54"/>
      <c r="K70" s="53"/>
      <c r="L70" s="6"/>
    </row>
    <row r="71" spans="1:12" ht="23.25">
      <c r="A71" s="69" t="s">
        <v>191</v>
      </c>
      <c r="B71" s="2" t="s">
        <v>195</v>
      </c>
      <c r="C71" s="6"/>
      <c r="D71" s="6"/>
      <c r="E71" s="6"/>
      <c r="F71" s="6"/>
      <c r="G71" s="2"/>
      <c r="H71" s="59"/>
      <c r="I71" s="52"/>
      <c r="J71" s="54">
        <v>33600</v>
      </c>
      <c r="K71" s="53"/>
      <c r="L71" s="6">
        <f>L68-J71</f>
        <v>118115.27999999997</v>
      </c>
    </row>
    <row r="72" spans="1:12" ht="23.25">
      <c r="A72" s="69"/>
      <c r="B72" s="2" t="s">
        <v>196</v>
      </c>
      <c r="C72" s="6"/>
      <c r="D72" s="6"/>
      <c r="E72" s="6"/>
      <c r="F72" s="6"/>
      <c r="G72" s="2"/>
      <c r="H72" s="59"/>
      <c r="I72" s="52"/>
      <c r="J72" s="54"/>
      <c r="K72" s="53"/>
      <c r="L72" s="6"/>
    </row>
    <row r="73" spans="1:12" ht="23.25">
      <c r="A73" s="69"/>
      <c r="B73" s="2" t="s">
        <v>197</v>
      </c>
      <c r="C73" s="6"/>
      <c r="D73" s="6"/>
      <c r="E73" s="6"/>
      <c r="F73" s="6"/>
      <c r="G73" s="2"/>
      <c r="H73" s="59"/>
      <c r="I73" s="52"/>
      <c r="J73" s="54"/>
      <c r="K73" s="53"/>
      <c r="L73" s="6"/>
    </row>
    <row r="74" spans="1:12" ht="23.25">
      <c r="A74" s="69" t="s">
        <v>191</v>
      </c>
      <c r="B74" s="2" t="s">
        <v>198</v>
      </c>
      <c r="C74" s="6"/>
      <c r="D74" s="6"/>
      <c r="E74" s="6"/>
      <c r="F74" s="6"/>
      <c r="G74" s="2"/>
      <c r="H74" s="59"/>
      <c r="I74" s="52"/>
      <c r="J74" s="54">
        <v>10000</v>
      </c>
      <c r="K74" s="53"/>
      <c r="L74" s="6">
        <f>L71-J74</f>
        <v>108115.27999999997</v>
      </c>
    </row>
    <row r="75" spans="1:12" ht="23.25">
      <c r="A75" s="69"/>
      <c r="B75" s="2" t="s">
        <v>151</v>
      </c>
      <c r="C75" s="6"/>
      <c r="D75" s="6"/>
      <c r="E75" s="6"/>
      <c r="F75" s="6"/>
      <c r="G75" s="2"/>
      <c r="H75" s="59"/>
      <c r="I75" s="52"/>
      <c r="J75" s="54"/>
      <c r="K75" s="53"/>
      <c r="L75" s="6"/>
    </row>
    <row r="76" spans="1:12" ht="23.25">
      <c r="A76" s="69" t="s">
        <v>191</v>
      </c>
      <c r="B76" s="2" t="s">
        <v>199</v>
      </c>
      <c r="C76" s="6"/>
      <c r="D76" s="6"/>
      <c r="E76" s="6"/>
      <c r="F76" s="6"/>
      <c r="G76" s="2"/>
      <c r="H76" s="59"/>
      <c r="I76" s="52"/>
      <c r="J76" s="54">
        <v>6000</v>
      </c>
      <c r="K76" s="53"/>
      <c r="L76" s="6">
        <f>L74-J76</f>
        <v>102115.27999999997</v>
      </c>
    </row>
    <row r="77" spans="1:12" ht="23.25">
      <c r="A77" s="69" t="s">
        <v>191</v>
      </c>
      <c r="B77" s="2" t="s">
        <v>200</v>
      </c>
      <c r="C77" s="6"/>
      <c r="D77" s="6"/>
      <c r="E77" s="6"/>
      <c r="F77" s="6"/>
      <c r="G77" s="2"/>
      <c r="H77" s="59"/>
      <c r="I77" s="52"/>
      <c r="J77" s="54"/>
      <c r="K77" s="53">
        <v>5900</v>
      </c>
      <c r="L77" s="6">
        <f>L76-K77</f>
        <v>96215.27999999997</v>
      </c>
    </row>
    <row r="78" spans="1:12" ht="23.25">
      <c r="A78" s="69" t="s">
        <v>202</v>
      </c>
      <c r="B78" s="2" t="s">
        <v>150</v>
      </c>
      <c r="C78" s="6"/>
      <c r="D78" s="6"/>
      <c r="E78" s="6"/>
      <c r="F78" s="6"/>
      <c r="G78" s="2"/>
      <c r="H78" s="59"/>
      <c r="I78" s="52"/>
      <c r="J78" s="54">
        <v>20000</v>
      </c>
      <c r="K78" s="53"/>
      <c r="L78" s="6">
        <f>L77-J78</f>
        <v>76215.27999999997</v>
      </c>
    </row>
    <row r="79" spans="1:12" ht="23.25">
      <c r="A79" s="69"/>
      <c r="B79" s="2" t="s">
        <v>151</v>
      </c>
      <c r="C79" s="6"/>
      <c r="D79" s="6"/>
      <c r="E79" s="6"/>
      <c r="F79" s="6"/>
      <c r="G79" s="2"/>
      <c r="H79" s="59"/>
      <c r="I79" s="52"/>
      <c r="J79" s="54"/>
      <c r="K79" s="53"/>
      <c r="L79" s="6"/>
    </row>
    <row r="80" spans="1:12" ht="23.25">
      <c r="A80" s="69" t="s">
        <v>202</v>
      </c>
      <c r="B80" s="2" t="s">
        <v>128</v>
      </c>
      <c r="C80" s="6"/>
      <c r="D80" s="6"/>
      <c r="E80" s="6"/>
      <c r="F80" s="6"/>
      <c r="G80" s="2"/>
      <c r="H80" s="59"/>
      <c r="I80" s="52"/>
      <c r="J80" s="54">
        <v>15000</v>
      </c>
      <c r="K80" s="53"/>
      <c r="L80" s="6">
        <f>L78-J80</f>
        <v>61215.27999999997</v>
      </c>
    </row>
    <row r="81" spans="1:12" ht="23.25">
      <c r="A81" s="69"/>
      <c r="B81" s="2" t="s">
        <v>203</v>
      </c>
      <c r="C81" s="6"/>
      <c r="D81" s="6"/>
      <c r="E81" s="6"/>
      <c r="F81" s="6"/>
      <c r="G81" s="2"/>
      <c r="H81" s="59"/>
      <c r="I81" s="52"/>
      <c r="J81" s="54"/>
      <c r="K81" s="53"/>
      <c r="L81" s="6"/>
    </row>
    <row r="82" spans="1:12" ht="23.25">
      <c r="A82" s="69" t="s">
        <v>202</v>
      </c>
      <c r="B82" s="2" t="s">
        <v>175</v>
      </c>
      <c r="C82" s="6"/>
      <c r="D82" s="6"/>
      <c r="E82" s="6"/>
      <c r="F82" s="6"/>
      <c r="G82" s="2"/>
      <c r="H82" s="59"/>
      <c r="I82" s="52"/>
      <c r="J82" s="54">
        <v>28000</v>
      </c>
      <c r="K82" s="53"/>
      <c r="L82" s="6">
        <f>L80-J82</f>
        <v>33215.27999999997</v>
      </c>
    </row>
    <row r="83" spans="1:12" ht="23.25">
      <c r="A83" s="69"/>
      <c r="B83" s="2" t="s">
        <v>91</v>
      </c>
      <c r="C83" s="6"/>
      <c r="D83" s="6"/>
      <c r="E83" s="6"/>
      <c r="F83" s="6"/>
      <c r="G83" s="2"/>
      <c r="H83" s="59"/>
      <c r="I83" s="52"/>
      <c r="J83" s="54"/>
      <c r="K83" s="53"/>
      <c r="L83" s="6"/>
    </row>
    <row r="84" spans="1:12" ht="23.25">
      <c r="A84" s="69"/>
      <c r="B84" s="2" t="s">
        <v>165</v>
      </c>
      <c r="C84" s="6"/>
      <c r="D84" s="6"/>
      <c r="E84" s="6"/>
      <c r="F84" s="6"/>
      <c r="G84" s="2"/>
      <c r="H84" s="59"/>
      <c r="I84" s="52"/>
      <c r="J84" s="54"/>
      <c r="K84" s="53"/>
      <c r="L84" s="6"/>
    </row>
    <row r="85" spans="1:12" ht="23.25">
      <c r="A85" s="69" t="s">
        <v>206</v>
      </c>
      <c r="B85" s="2" t="s">
        <v>204</v>
      </c>
      <c r="C85" s="6"/>
      <c r="D85" s="6"/>
      <c r="E85" s="6"/>
      <c r="F85" s="6"/>
      <c r="G85" s="2"/>
      <c r="H85" s="59"/>
      <c r="I85" s="52"/>
      <c r="J85" s="54"/>
      <c r="K85" s="53">
        <v>15000</v>
      </c>
      <c r="L85" s="6">
        <f>L82-K85</f>
        <v>18215.27999999997</v>
      </c>
    </row>
    <row r="86" spans="1:12" ht="23.25">
      <c r="A86" s="69"/>
      <c r="B86" s="2" t="s">
        <v>205</v>
      </c>
      <c r="C86" s="6"/>
      <c r="D86" s="6"/>
      <c r="E86" s="6"/>
      <c r="F86" s="6"/>
      <c r="G86" s="2"/>
      <c r="H86" s="59"/>
      <c r="I86" s="52"/>
      <c r="J86" s="54"/>
      <c r="K86" s="53"/>
      <c r="L86" s="2"/>
    </row>
    <row r="87" spans="1:12" ht="23.25">
      <c r="A87" s="69" t="s">
        <v>207</v>
      </c>
      <c r="B87" s="2" t="s">
        <v>208</v>
      </c>
      <c r="C87" s="6"/>
      <c r="D87" s="6"/>
      <c r="E87" s="6"/>
      <c r="F87" s="83"/>
      <c r="G87" s="68"/>
      <c r="H87" s="91"/>
      <c r="I87" s="92"/>
      <c r="J87" s="93"/>
      <c r="K87" s="94">
        <v>1620</v>
      </c>
      <c r="L87" s="83">
        <f>L85-K87</f>
        <v>16595.27999999997</v>
      </c>
    </row>
    <row r="88" spans="1:12" ht="23.25">
      <c r="A88" s="69" t="s">
        <v>207</v>
      </c>
      <c r="B88" s="2" t="s">
        <v>209</v>
      </c>
      <c r="C88" s="6"/>
      <c r="D88" s="6"/>
      <c r="E88" s="6"/>
      <c r="F88" s="83"/>
      <c r="G88" s="68"/>
      <c r="H88" s="91"/>
      <c r="I88" s="92"/>
      <c r="J88" s="93"/>
      <c r="K88" s="94">
        <v>5800</v>
      </c>
      <c r="L88" s="83">
        <f>L87-K88</f>
        <v>10795.27999999997</v>
      </c>
    </row>
    <row r="89" spans="1:12" ht="23.25">
      <c r="A89" s="69"/>
      <c r="B89" s="2" t="s">
        <v>210</v>
      </c>
      <c r="C89" s="6"/>
      <c r="D89" s="6"/>
      <c r="E89" s="6"/>
      <c r="F89" s="83"/>
      <c r="G89" s="68"/>
      <c r="H89" s="91"/>
      <c r="I89" s="92"/>
      <c r="J89" s="93"/>
      <c r="K89" s="94"/>
      <c r="L89" s="68"/>
    </row>
    <row r="90" spans="1:12" ht="23.25">
      <c r="A90" s="69" t="s">
        <v>211</v>
      </c>
      <c r="B90" s="2" t="s">
        <v>156</v>
      </c>
      <c r="C90" s="6"/>
      <c r="D90" s="6"/>
      <c r="E90" s="6"/>
      <c r="F90" s="83">
        <v>224.59</v>
      </c>
      <c r="G90" s="68"/>
      <c r="H90" s="91"/>
      <c r="I90" s="92"/>
      <c r="J90" s="93"/>
      <c r="K90" s="94"/>
      <c r="L90" s="83">
        <f>L88+F90</f>
        <v>11019.86999999997</v>
      </c>
    </row>
    <row r="91" spans="1:12" ht="23.25">
      <c r="A91" s="69" t="s">
        <v>212</v>
      </c>
      <c r="B91" s="2" t="s">
        <v>213</v>
      </c>
      <c r="C91" s="6"/>
      <c r="D91" s="6"/>
      <c r="E91" s="6"/>
      <c r="F91" s="83"/>
      <c r="G91" s="68"/>
      <c r="H91" s="91"/>
      <c r="I91" s="92"/>
      <c r="J91" s="93"/>
      <c r="K91" s="94">
        <v>5380</v>
      </c>
      <c r="L91" s="83">
        <f>L90-K91</f>
        <v>5639.86999999997</v>
      </c>
    </row>
    <row r="92" spans="1:12" ht="23.25">
      <c r="A92" s="69"/>
      <c r="B92" s="2"/>
      <c r="C92" s="6"/>
      <c r="D92" s="6"/>
      <c r="E92" s="6"/>
      <c r="F92" s="83"/>
      <c r="G92" s="68"/>
      <c r="H92" s="91"/>
      <c r="I92" s="92"/>
      <c r="J92" s="93"/>
      <c r="K92" s="94"/>
      <c r="L92" s="68"/>
    </row>
    <row r="93" spans="1:12" ht="23.25">
      <c r="A93" s="98"/>
      <c r="B93" s="90"/>
      <c r="C93" s="83"/>
      <c r="D93" s="83"/>
      <c r="E93" s="83"/>
      <c r="F93" s="83"/>
      <c r="G93" s="68"/>
      <c r="H93" s="91"/>
      <c r="I93" s="92"/>
      <c r="J93" s="93"/>
      <c r="K93" s="94"/>
      <c r="L93" s="68"/>
    </row>
    <row r="94" spans="1:12" ht="24" thickBot="1">
      <c r="A94" s="101" t="s">
        <v>65</v>
      </c>
      <c r="B94" s="102"/>
      <c r="C94" s="65">
        <f aca="true" t="shared" si="0" ref="C94:K94">SUM(C5:C92)</f>
        <v>508592.5</v>
      </c>
      <c r="D94" s="65">
        <f t="shared" si="0"/>
        <v>132968</v>
      </c>
      <c r="E94" s="65">
        <f t="shared" si="0"/>
        <v>0</v>
      </c>
      <c r="F94" s="65">
        <f t="shared" si="0"/>
        <v>769.37</v>
      </c>
      <c r="G94" s="65">
        <f t="shared" si="0"/>
        <v>0</v>
      </c>
      <c r="H94" s="61">
        <f t="shared" si="0"/>
        <v>91100</v>
      </c>
      <c r="I94" s="61">
        <f t="shared" si="0"/>
        <v>118790</v>
      </c>
      <c r="J94" s="61">
        <f t="shared" si="0"/>
        <v>367000</v>
      </c>
      <c r="K94" s="61">
        <f t="shared" si="0"/>
        <v>59800</v>
      </c>
      <c r="L94" s="30">
        <f>L91</f>
        <v>5639.86999999997</v>
      </c>
    </row>
    <row r="95" ht="24" thickTop="1"/>
    <row r="96" spans="4:12" ht="23.25">
      <c r="D96" s="7"/>
      <c r="G96" s="70"/>
      <c r="L96" s="70"/>
    </row>
    <row r="97" ht="23.25">
      <c r="F97" s="97"/>
    </row>
    <row r="99" ht="23.25">
      <c r="F99" s="7"/>
    </row>
    <row r="100" ht="23.25">
      <c r="F100" s="97"/>
    </row>
  </sheetData>
  <mergeCells count="8">
    <mergeCell ref="A94:B94"/>
    <mergeCell ref="C3:G3"/>
    <mergeCell ref="H3:K3"/>
    <mergeCell ref="A1:L1"/>
    <mergeCell ref="A2:L2"/>
    <mergeCell ref="A3:A4"/>
    <mergeCell ref="B3:B4"/>
    <mergeCell ref="L3:L4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="95" zoomScaleNormal="95" workbookViewId="0" topLeftCell="A43">
      <selection activeCell="A1" sqref="A1:L1"/>
    </sheetView>
  </sheetViews>
  <sheetFormatPr defaultColWidth="9.140625" defaultRowHeight="12.75"/>
  <cols>
    <col min="1" max="1" width="9.8515625" style="1" customWidth="1"/>
    <col min="2" max="2" width="29.00390625" style="1" customWidth="1"/>
    <col min="3" max="3" width="10.7109375" style="1" customWidth="1"/>
    <col min="4" max="4" width="12.00390625" style="1" customWidth="1"/>
    <col min="5" max="7" width="9.7109375" style="1" customWidth="1"/>
    <col min="8" max="11" width="10.7109375" style="70" customWidth="1"/>
    <col min="12" max="12" width="10.7109375" style="1" customWidth="1"/>
    <col min="13" max="16384" width="9.140625" style="1" customWidth="1"/>
  </cols>
  <sheetData>
    <row r="1" spans="1:12" ht="23.25">
      <c r="A1" s="105" t="s">
        <v>189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3.25">
      <c r="A2" s="105" t="s">
        <v>109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3.25">
      <c r="A3" s="106" t="s">
        <v>110</v>
      </c>
      <c r="B3" s="106" t="s">
        <v>1</v>
      </c>
      <c r="C3" s="103" t="s">
        <v>111</v>
      </c>
      <c r="D3" s="103"/>
      <c r="E3" s="103"/>
      <c r="F3" s="103"/>
      <c r="G3" s="103"/>
      <c r="H3" s="107" t="s">
        <v>121</v>
      </c>
      <c r="I3" s="107"/>
      <c r="J3" s="107"/>
      <c r="K3" s="107"/>
      <c r="L3" s="106" t="s">
        <v>4</v>
      </c>
    </row>
    <row r="4" spans="1:12" ht="23.25">
      <c r="A4" s="106"/>
      <c r="B4" s="106"/>
      <c r="C4" s="3" t="s">
        <v>112</v>
      </c>
      <c r="D4" s="3" t="s">
        <v>113</v>
      </c>
      <c r="E4" s="3" t="s">
        <v>114</v>
      </c>
      <c r="F4" s="3" t="s">
        <v>115</v>
      </c>
      <c r="G4" s="3" t="s">
        <v>116</v>
      </c>
      <c r="H4" s="58" t="s">
        <v>117</v>
      </c>
      <c r="I4" s="25" t="s">
        <v>118</v>
      </c>
      <c r="J4" s="51" t="s">
        <v>119</v>
      </c>
      <c r="K4" s="38" t="s">
        <v>120</v>
      </c>
      <c r="L4" s="106"/>
    </row>
    <row r="5" spans="1:12" ht="23.25">
      <c r="A5" s="8">
        <v>19061</v>
      </c>
      <c r="B5" s="2" t="s">
        <v>158</v>
      </c>
      <c r="C5" s="6">
        <v>240112.5</v>
      </c>
      <c r="D5" s="6"/>
      <c r="E5" s="6"/>
      <c r="F5" s="6"/>
      <c r="G5" s="6"/>
      <c r="H5" s="59"/>
      <c r="I5" s="52"/>
      <c r="J5" s="54"/>
      <c r="K5" s="53"/>
      <c r="L5" s="6"/>
    </row>
    <row r="6" spans="1:12" ht="23.25">
      <c r="A6" s="8">
        <v>19069</v>
      </c>
      <c r="B6" s="2" t="s">
        <v>8</v>
      </c>
      <c r="C6" s="6"/>
      <c r="D6" s="6">
        <v>50000</v>
      </c>
      <c r="E6" s="6"/>
      <c r="F6" s="6"/>
      <c r="G6" s="6"/>
      <c r="H6" s="59"/>
      <c r="I6" s="52"/>
      <c r="J6" s="54"/>
      <c r="K6" s="53"/>
      <c r="L6" s="6">
        <f>C5+D6</f>
        <v>290112.5</v>
      </c>
    </row>
    <row r="7" spans="1:12" ht="23.25">
      <c r="A7" s="8">
        <v>19076</v>
      </c>
      <c r="B7" s="2" t="s">
        <v>156</v>
      </c>
      <c r="C7" s="6"/>
      <c r="D7" s="6"/>
      <c r="E7" s="6"/>
      <c r="F7" s="6">
        <v>221.27</v>
      </c>
      <c r="G7" s="6"/>
      <c r="H7" s="59"/>
      <c r="I7" s="52"/>
      <c r="J7" s="54"/>
      <c r="K7" s="53"/>
      <c r="L7" s="6">
        <f>L6+F7</f>
        <v>290333.77</v>
      </c>
    </row>
    <row r="8" spans="1:12" ht="23.25">
      <c r="A8" s="66">
        <v>19127</v>
      </c>
      <c r="B8" s="68" t="s">
        <v>122</v>
      </c>
      <c r="C8" s="6"/>
      <c r="D8" s="6"/>
      <c r="E8" s="6"/>
      <c r="F8" s="6"/>
      <c r="G8" s="6"/>
      <c r="H8" s="59"/>
      <c r="I8" s="52"/>
      <c r="J8" s="54">
        <v>33000</v>
      </c>
      <c r="K8" s="53"/>
      <c r="L8" s="6"/>
    </row>
    <row r="9" spans="1:12" ht="23.25">
      <c r="A9" s="67"/>
      <c r="B9" s="67" t="s">
        <v>123</v>
      </c>
      <c r="C9" s="6"/>
      <c r="D9" s="6"/>
      <c r="E9" s="6"/>
      <c r="F9" s="6"/>
      <c r="G9" s="6"/>
      <c r="H9" s="59"/>
      <c r="I9" s="52"/>
      <c r="J9" s="54"/>
      <c r="K9" s="53"/>
      <c r="L9" s="6">
        <f>L7-J8</f>
        <v>257333.77000000002</v>
      </c>
    </row>
    <row r="10" spans="1:12" ht="23.25">
      <c r="A10" s="18"/>
      <c r="B10" s="18" t="s">
        <v>124</v>
      </c>
      <c r="C10" s="6"/>
      <c r="D10" s="6"/>
      <c r="E10" s="6"/>
      <c r="F10" s="6"/>
      <c r="G10" s="6"/>
      <c r="H10" s="59"/>
      <c r="I10" s="52"/>
      <c r="J10" s="54"/>
      <c r="K10" s="53"/>
      <c r="L10" s="6"/>
    </row>
    <row r="11" spans="1:12" ht="23.25">
      <c r="A11" s="66">
        <v>19127</v>
      </c>
      <c r="B11" s="68" t="s">
        <v>125</v>
      </c>
      <c r="C11" s="6"/>
      <c r="D11" s="6"/>
      <c r="E11" s="6"/>
      <c r="F11" s="6"/>
      <c r="G11" s="6"/>
      <c r="H11" s="59"/>
      <c r="I11" s="52">
        <v>36190</v>
      </c>
      <c r="J11" s="54"/>
      <c r="K11" s="53"/>
      <c r="L11" s="6">
        <f>L9-I11</f>
        <v>221143.77000000002</v>
      </c>
    </row>
    <row r="12" spans="1:12" ht="23.25">
      <c r="A12" s="67"/>
      <c r="B12" s="67" t="s">
        <v>126</v>
      </c>
      <c r="C12" s="6"/>
      <c r="D12" s="6"/>
      <c r="E12" s="6"/>
      <c r="F12" s="6"/>
      <c r="G12" s="6"/>
      <c r="H12" s="59"/>
      <c r="I12" s="52"/>
      <c r="J12" s="54"/>
      <c r="K12" s="53"/>
      <c r="L12" s="6"/>
    </row>
    <row r="13" spans="1:12" ht="23.25">
      <c r="A13" s="18"/>
      <c r="B13" s="18" t="s">
        <v>127</v>
      </c>
      <c r="C13" s="6"/>
      <c r="D13" s="6"/>
      <c r="E13" s="6"/>
      <c r="F13" s="6"/>
      <c r="G13" s="6"/>
      <c r="H13" s="59"/>
      <c r="I13" s="52"/>
      <c r="J13" s="54"/>
      <c r="K13" s="53"/>
      <c r="L13" s="6"/>
    </row>
    <row r="14" spans="1:12" ht="23.25">
      <c r="A14" s="66">
        <v>19161</v>
      </c>
      <c r="B14" s="68" t="s">
        <v>128</v>
      </c>
      <c r="C14" s="6"/>
      <c r="D14" s="6"/>
      <c r="E14" s="6"/>
      <c r="F14" s="6"/>
      <c r="G14" s="6"/>
      <c r="H14" s="59"/>
      <c r="I14" s="52"/>
      <c r="J14" s="54">
        <v>35000</v>
      </c>
      <c r="K14" s="53"/>
      <c r="L14" s="6">
        <f>L11-J14</f>
        <v>186143.77000000002</v>
      </c>
    </row>
    <row r="15" spans="1:12" ht="23.25">
      <c r="A15" s="18"/>
      <c r="B15" s="18" t="s">
        <v>129</v>
      </c>
      <c r="C15" s="6"/>
      <c r="D15" s="6"/>
      <c r="E15" s="6"/>
      <c r="F15" s="6"/>
      <c r="G15" s="6"/>
      <c r="H15" s="59"/>
      <c r="I15" s="52"/>
      <c r="J15" s="54"/>
      <c r="K15" s="53"/>
      <c r="L15" s="6"/>
    </row>
    <row r="16" spans="1:12" ht="23.25">
      <c r="A16" s="66">
        <v>19161</v>
      </c>
      <c r="B16" s="68" t="s">
        <v>130</v>
      </c>
      <c r="C16" s="6"/>
      <c r="D16" s="6"/>
      <c r="E16" s="6"/>
      <c r="F16" s="6"/>
      <c r="G16" s="6"/>
      <c r="H16" s="59"/>
      <c r="I16" s="52"/>
      <c r="J16" s="54"/>
      <c r="K16" s="53">
        <v>400</v>
      </c>
      <c r="L16" s="6">
        <f>L14-K16</f>
        <v>185743.77000000002</v>
      </c>
    </row>
    <row r="17" spans="1:12" ht="23.25">
      <c r="A17" s="18"/>
      <c r="B17" s="18" t="s">
        <v>131</v>
      </c>
      <c r="C17" s="6"/>
      <c r="D17" s="6"/>
      <c r="E17" s="6"/>
      <c r="F17" s="6"/>
      <c r="G17" s="6"/>
      <c r="H17" s="59"/>
      <c r="I17" s="52"/>
      <c r="J17" s="54"/>
      <c r="K17" s="53"/>
      <c r="L17" s="6"/>
    </row>
    <row r="18" spans="1:12" ht="23.25">
      <c r="A18" s="66">
        <v>19161</v>
      </c>
      <c r="B18" s="68" t="s">
        <v>132</v>
      </c>
      <c r="C18" s="6"/>
      <c r="D18" s="6"/>
      <c r="E18" s="6"/>
      <c r="F18" s="6"/>
      <c r="G18" s="6"/>
      <c r="H18" s="59"/>
      <c r="I18" s="52"/>
      <c r="J18" s="54"/>
      <c r="K18" s="53">
        <v>2000</v>
      </c>
      <c r="L18" s="6">
        <f>L16-K18</f>
        <v>183743.77000000002</v>
      </c>
    </row>
    <row r="19" spans="1:12" ht="23.25">
      <c r="A19" s="67"/>
      <c r="B19" s="67" t="s">
        <v>135</v>
      </c>
      <c r="C19" s="6"/>
      <c r="D19" s="6"/>
      <c r="E19" s="6"/>
      <c r="F19" s="6"/>
      <c r="G19" s="6"/>
      <c r="H19" s="59"/>
      <c r="I19" s="52"/>
      <c r="J19" s="54"/>
      <c r="K19" s="53"/>
      <c r="L19" s="6"/>
    </row>
    <row r="20" spans="1:12" ht="23.25">
      <c r="A20" s="18"/>
      <c r="B20" s="18" t="s">
        <v>134</v>
      </c>
      <c r="C20" s="6"/>
      <c r="D20" s="6"/>
      <c r="E20" s="6"/>
      <c r="F20" s="6"/>
      <c r="G20" s="6"/>
      <c r="H20" s="59"/>
      <c r="I20" s="52"/>
      <c r="J20" s="54"/>
      <c r="K20" s="53"/>
      <c r="L20" s="6"/>
    </row>
    <row r="21" spans="1:12" ht="23.25">
      <c r="A21" s="66">
        <v>19161</v>
      </c>
      <c r="B21" s="68" t="s">
        <v>133</v>
      </c>
      <c r="C21" s="6"/>
      <c r="D21" s="6"/>
      <c r="E21" s="6"/>
      <c r="F21" s="6"/>
      <c r="G21" s="6"/>
      <c r="H21" s="59"/>
      <c r="I21" s="52">
        <v>15100</v>
      </c>
      <c r="J21" s="54"/>
      <c r="K21" s="53"/>
      <c r="L21" s="6">
        <f>L18-I21</f>
        <v>168643.77000000002</v>
      </c>
    </row>
    <row r="22" spans="1:12" ht="23.25">
      <c r="A22" s="18"/>
      <c r="B22" s="18" t="s">
        <v>22</v>
      </c>
      <c r="C22" s="6"/>
      <c r="D22" s="6"/>
      <c r="E22" s="6"/>
      <c r="F22" s="6"/>
      <c r="G22" s="6"/>
      <c r="H22" s="59"/>
      <c r="I22" s="52"/>
      <c r="J22" s="54"/>
      <c r="K22" s="53"/>
      <c r="L22" s="6"/>
    </row>
    <row r="23" spans="1:12" ht="23.25">
      <c r="A23" s="8">
        <v>19161</v>
      </c>
      <c r="B23" s="2" t="s">
        <v>136</v>
      </c>
      <c r="C23" s="6"/>
      <c r="D23" s="6"/>
      <c r="E23" s="6"/>
      <c r="F23" s="6"/>
      <c r="G23" s="6"/>
      <c r="H23" s="59">
        <v>13250</v>
      </c>
      <c r="I23" s="52"/>
      <c r="J23" s="54"/>
      <c r="K23" s="53"/>
      <c r="L23" s="6">
        <f>L21-H23</f>
        <v>155393.77000000002</v>
      </c>
    </row>
    <row r="24" spans="1:12" ht="23.25">
      <c r="A24" s="66">
        <v>19161</v>
      </c>
      <c r="B24" s="68" t="s">
        <v>137</v>
      </c>
      <c r="C24" s="6"/>
      <c r="D24" s="6"/>
      <c r="E24" s="6"/>
      <c r="F24" s="6"/>
      <c r="G24" s="6"/>
      <c r="H24" s="59"/>
      <c r="I24" s="52"/>
      <c r="J24" s="54"/>
      <c r="K24" s="53">
        <v>5600</v>
      </c>
      <c r="L24" s="6">
        <f>L23-K24</f>
        <v>149793.77000000002</v>
      </c>
    </row>
    <row r="25" spans="1:12" ht="23.25">
      <c r="A25" s="67"/>
      <c r="B25" s="67" t="s">
        <v>139</v>
      </c>
      <c r="C25" s="6"/>
      <c r="D25" s="6"/>
      <c r="E25" s="6"/>
      <c r="F25" s="6"/>
      <c r="G25" s="6"/>
      <c r="H25" s="59"/>
      <c r="I25" s="52"/>
      <c r="J25" s="54"/>
      <c r="K25" s="53"/>
      <c r="L25" s="6"/>
    </row>
    <row r="26" spans="1:12" ht="23.25">
      <c r="A26" s="18"/>
      <c r="B26" s="18" t="s">
        <v>138</v>
      </c>
      <c r="C26" s="6"/>
      <c r="D26" s="6"/>
      <c r="E26" s="6"/>
      <c r="F26" s="6"/>
      <c r="G26" s="6"/>
      <c r="H26" s="59"/>
      <c r="I26" s="52"/>
      <c r="J26" s="54"/>
      <c r="K26" s="53"/>
      <c r="L26" s="6"/>
    </row>
    <row r="27" spans="1:12" ht="23.25">
      <c r="A27" s="66">
        <v>19161</v>
      </c>
      <c r="B27" s="68" t="s">
        <v>140</v>
      </c>
      <c r="C27" s="6"/>
      <c r="D27" s="6"/>
      <c r="E27" s="6"/>
      <c r="F27" s="6"/>
      <c r="G27" s="6"/>
      <c r="H27" s="59">
        <v>23350</v>
      </c>
      <c r="I27" s="52"/>
      <c r="J27" s="54"/>
      <c r="K27" s="53"/>
      <c r="L27" s="6">
        <f>L24-H27</f>
        <v>126443.77000000002</v>
      </c>
    </row>
    <row r="28" spans="1:12" ht="23.25">
      <c r="A28" s="18"/>
      <c r="B28" s="18" t="s">
        <v>141</v>
      </c>
      <c r="C28" s="6"/>
      <c r="D28" s="6"/>
      <c r="E28" s="6"/>
      <c r="F28" s="6"/>
      <c r="G28" s="6"/>
      <c r="H28" s="59"/>
      <c r="I28" s="52"/>
      <c r="J28" s="54"/>
      <c r="K28" s="53"/>
      <c r="L28" s="6"/>
    </row>
    <row r="29" spans="1:12" ht="23.25">
      <c r="A29" s="66">
        <v>19161</v>
      </c>
      <c r="B29" s="68" t="s">
        <v>142</v>
      </c>
      <c r="C29" s="6"/>
      <c r="D29" s="6"/>
      <c r="E29" s="6"/>
      <c r="F29" s="6"/>
      <c r="G29" s="6"/>
      <c r="H29" s="59"/>
      <c r="I29" s="52"/>
      <c r="J29" s="54">
        <v>20000</v>
      </c>
      <c r="K29" s="53"/>
      <c r="L29" s="6">
        <f>L27-J29</f>
        <v>106443.77000000002</v>
      </c>
    </row>
    <row r="30" spans="1:12" ht="23.25">
      <c r="A30" s="18"/>
      <c r="B30" s="18" t="s">
        <v>24</v>
      </c>
      <c r="C30" s="6"/>
      <c r="D30" s="6"/>
      <c r="E30" s="6"/>
      <c r="F30" s="6"/>
      <c r="G30" s="6"/>
      <c r="H30" s="59"/>
      <c r="I30" s="52"/>
      <c r="J30" s="54"/>
      <c r="K30" s="53"/>
      <c r="L30" s="6"/>
    </row>
    <row r="31" spans="1:12" ht="23.25">
      <c r="A31" s="66">
        <v>19161</v>
      </c>
      <c r="B31" s="68" t="s">
        <v>143</v>
      </c>
      <c r="C31" s="6"/>
      <c r="D31" s="6"/>
      <c r="E31" s="6"/>
      <c r="F31" s="6"/>
      <c r="G31" s="6"/>
      <c r="H31" s="59"/>
      <c r="I31" s="52"/>
      <c r="J31" s="54"/>
      <c r="K31" s="53">
        <v>5600</v>
      </c>
      <c r="L31" s="6">
        <f>L29-K31</f>
        <v>100843.77000000002</v>
      </c>
    </row>
    <row r="32" spans="1:12" ht="23.25">
      <c r="A32" s="18"/>
      <c r="B32" s="18" t="s">
        <v>144</v>
      </c>
      <c r="C32" s="6"/>
      <c r="D32" s="6"/>
      <c r="E32" s="6"/>
      <c r="F32" s="6"/>
      <c r="G32" s="6"/>
      <c r="H32" s="59"/>
      <c r="I32" s="52"/>
      <c r="J32" s="54"/>
      <c r="K32" s="53"/>
      <c r="L32" s="6"/>
    </row>
    <row r="33" spans="1:12" ht="23.25">
      <c r="A33" s="66">
        <v>19161</v>
      </c>
      <c r="B33" s="68" t="s">
        <v>145</v>
      </c>
      <c r="C33" s="6"/>
      <c r="D33" s="6"/>
      <c r="E33" s="6"/>
      <c r="F33" s="6"/>
      <c r="G33" s="6"/>
      <c r="H33" s="59"/>
      <c r="I33" s="52"/>
      <c r="J33" s="54"/>
      <c r="K33" s="53">
        <v>2500</v>
      </c>
      <c r="L33" s="6">
        <f>L31-K33</f>
        <v>98343.77000000002</v>
      </c>
    </row>
    <row r="34" spans="1:12" ht="23.25">
      <c r="A34" s="67"/>
      <c r="B34" s="67" t="s">
        <v>146</v>
      </c>
      <c r="C34" s="6"/>
      <c r="D34" s="6"/>
      <c r="E34" s="6"/>
      <c r="F34" s="6"/>
      <c r="G34" s="6"/>
      <c r="H34" s="59"/>
      <c r="I34" s="52"/>
      <c r="J34" s="54"/>
      <c r="K34" s="53"/>
      <c r="L34" s="6"/>
    </row>
    <row r="35" spans="1:12" ht="23.25">
      <c r="A35" s="18"/>
      <c r="B35" s="18" t="s">
        <v>147</v>
      </c>
      <c r="C35" s="6"/>
      <c r="D35" s="6"/>
      <c r="E35" s="6"/>
      <c r="F35" s="6"/>
      <c r="G35" s="6"/>
      <c r="H35" s="59"/>
      <c r="I35" s="52"/>
      <c r="J35" s="54"/>
      <c r="K35" s="53"/>
      <c r="L35" s="6"/>
    </row>
    <row r="36" spans="1:12" ht="23.25">
      <c r="A36" s="66">
        <v>19161</v>
      </c>
      <c r="B36" s="68" t="s">
        <v>148</v>
      </c>
      <c r="C36" s="6"/>
      <c r="D36" s="6"/>
      <c r="E36" s="6"/>
      <c r="F36" s="6"/>
      <c r="G36" s="6"/>
      <c r="H36" s="59"/>
      <c r="I36" s="52">
        <v>3500</v>
      </c>
      <c r="J36" s="54"/>
      <c r="K36" s="53"/>
      <c r="L36" s="6">
        <f>L33-I36</f>
        <v>94843.77000000002</v>
      </c>
    </row>
    <row r="37" spans="1:12" ht="23.25">
      <c r="A37" s="18"/>
      <c r="B37" s="18" t="s">
        <v>149</v>
      </c>
      <c r="C37" s="6"/>
      <c r="D37" s="6"/>
      <c r="E37" s="6"/>
      <c r="F37" s="6"/>
      <c r="G37" s="6"/>
      <c r="H37" s="59"/>
      <c r="I37" s="52"/>
      <c r="J37" s="54"/>
      <c r="K37" s="53"/>
      <c r="L37" s="6"/>
    </row>
    <row r="38" spans="1:12" ht="23.25">
      <c r="A38" s="66">
        <v>19176</v>
      </c>
      <c r="B38" s="68" t="s">
        <v>150</v>
      </c>
      <c r="C38" s="6"/>
      <c r="D38" s="6"/>
      <c r="E38" s="6"/>
      <c r="F38" s="6"/>
      <c r="G38" s="6"/>
      <c r="H38" s="59"/>
      <c r="I38" s="52"/>
      <c r="J38" s="54">
        <v>20000</v>
      </c>
      <c r="K38" s="53"/>
      <c r="L38" s="6">
        <f>L36-J38</f>
        <v>74843.77000000002</v>
      </c>
    </row>
    <row r="39" spans="1:12" ht="23.25">
      <c r="A39" s="18"/>
      <c r="B39" s="18" t="s">
        <v>151</v>
      </c>
      <c r="C39" s="6"/>
      <c r="D39" s="6"/>
      <c r="E39" s="6"/>
      <c r="F39" s="6"/>
      <c r="G39" s="6"/>
      <c r="H39" s="59"/>
      <c r="I39" s="52"/>
      <c r="J39" s="54"/>
      <c r="K39" s="53"/>
      <c r="L39" s="6"/>
    </row>
    <row r="40" spans="1:12" ht="23.25">
      <c r="A40" s="66">
        <v>19176</v>
      </c>
      <c r="B40" s="68" t="s">
        <v>152</v>
      </c>
      <c r="C40" s="6"/>
      <c r="D40" s="6"/>
      <c r="E40" s="6"/>
      <c r="F40" s="6"/>
      <c r="G40" s="6"/>
      <c r="H40" s="59"/>
      <c r="I40" s="52"/>
      <c r="J40" s="54">
        <v>24500</v>
      </c>
      <c r="K40" s="53"/>
      <c r="L40" s="6">
        <f>L38-J40</f>
        <v>50343.77000000002</v>
      </c>
    </row>
    <row r="41" spans="1:12" ht="23.25">
      <c r="A41" s="18"/>
      <c r="B41" s="18" t="s">
        <v>76</v>
      </c>
      <c r="C41" s="6"/>
      <c r="D41" s="6"/>
      <c r="E41" s="6"/>
      <c r="F41" s="6"/>
      <c r="G41" s="6"/>
      <c r="H41" s="59"/>
      <c r="I41" s="52"/>
      <c r="J41" s="54"/>
      <c r="K41" s="53"/>
      <c r="L41" s="6"/>
    </row>
    <row r="42" spans="1:12" ht="23.25">
      <c r="A42" s="8">
        <v>19176</v>
      </c>
      <c r="B42" s="2" t="s">
        <v>153</v>
      </c>
      <c r="C42" s="6"/>
      <c r="D42" s="6"/>
      <c r="E42" s="6"/>
      <c r="F42" s="6"/>
      <c r="G42" s="6"/>
      <c r="H42" s="59"/>
      <c r="I42" s="52"/>
      <c r="J42" s="54"/>
      <c r="K42" s="53">
        <v>3000</v>
      </c>
      <c r="L42" s="6">
        <f>L40-K42</f>
        <v>47343.77000000002</v>
      </c>
    </row>
    <row r="43" spans="1:12" ht="23.25">
      <c r="A43" s="66">
        <v>19188</v>
      </c>
      <c r="B43" s="68" t="s">
        <v>154</v>
      </c>
      <c r="C43" s="6"/>
      <c r="D43" s="6"/>
      <c r="E43" s="6"/>
      <c r="F43" s="6"/>
      <c r="G43" s="6"/>
      <c r="H43" s="59"/>
      <c r="I43" s="52"/>
      <c r="J43" s="54">
        <v>20000</v>
      </c>
      <c r="K43" s="53"/>
      <c r="L43" s="6">
        <f>L42-J43</f>
        <v>27343.77000000002</v>
      </c>
    </row>
    <row r="44" spans="1:12" ht="23.25">
      <c r="A44" s="18"/>
      <c r="B44" s="18" t="s">
        <v>88</v>
      </c>
      <c r="C44" s="6"/>
      <c r="D44" s="6"/>
      <c r="E44" s="6"/>
      <c r="F44" s="6"/>
      <c r="G44" s="6"/>
      <c r="H44" s="59"/>
      <c r="I44" s="52"/>
      <c r="J44" s="54"/>
      <c r="K44" s="53"/>
      <c r="L44" s="6"/>
    </row>
    <row r="45" spans="1:12" ht="23.25">
      <c r="A45" s="8">
        <v>19258</v>
      </c>
      <c r="B45" s="2" t="s">
        <v>155</v>
      </c>
      <c r="C45" s="6"/>
      <c r="D45" s="6"/>
      <c r="E45" s="6"/>
      <c r="F45" s="6"/>
      <c r="G45" s="6"/>
      <c r="H45" s="59"/>
      <c r="I45" s="52"/>
      <c r="J45" s="54"/>
      <c r="K45" s="53">
        <v>7000</v>
      </c>
      <c r="L45" s="6">
        <f>L43-K45</f>
        <v>20343.77000000002</v>
      </c>
    </row>
    <row r="46" spans="1:12" ht="23.25">
      <c r="A46" s="8">
        <v>19258</v>
      </c>
      <c r="B46" s="2" t="s">
        <v>156</v>
      </c>
      <c r="C46" s="6"/>
      <c r="D46" s="6"/>
      <c r="E46" s="6"/>
      <c r="F46" s="6">
        <v>231.46</v>
      </c>
      <c r="G46" s="6"/>
      <c r="H46" s="59"/>
      <c r="I46" s="52"/>
      <c r="J46" s="54"/>
      <c r="K46" s="53"/>
      <c r="L46" s="6">
        <f>L45+F46</f>
        <v>20575.230000000018</v>
      </c>
    </row>
    <row r="47" spans="1:12" ht="23.25">
      <c r="A47" s="66">
        <v>19272</v>
      </c>
      <c r="B47" s="68" t="s">
        <v>122</v>
      </c>
      <c r="C47" s="6"/>
      <c r="D47" s="6"/>
      <c r="E47" s="6"/>
      <c r="F47" s="6"/>
      <c r="G47" s="6"/>
      <c r="H47" s="59"/>
      <c r="I47" s="52"/>
      <c r="J47" s="54">
        <v>17000</v>
      </c>
      <c r="K47" s="53"/>
      <c r="L47" s="6">
        <f>L46-J47</f>
        <v>3575.2300000000178</v>
      </c>
    </row>
    <row r="48" spans="1:12" ht="23.25">
      <c r="A48" s="67"/>
      <c r="B48" s="67" t="s">
        <v>123</v>
      </c>
      <c r="C48" s="6"/>
      <c r="D48" s="6"/>
      <c r="E48" s="6"/>
      <c r="F48" s="6"/>
      <c r="G48" s="6"/>
      <c r="H48" s="59"/>
      <c r="I48" s="52"/>
      <c r="J48" s="54"/>
      <c r="K48" s="53"/>
      <c r="L48" s="6"/>
    </row>
    <row r="49" spans="1:12" ht="23.25">
      <c r="A49" s="18"/>
      <c r="B49" s="18" t="s">
        <v>124</v>
      </c>
      <c r="C49" s="2"/>
      <c r="D49" s="2"/>
      <c r="E49" s="2"/>
      <c r="F49" s="2"/>
      <c r="G49" s="2"/>
      <c r="H49" s="60"/>
      <c r="I49" s="55"/>
      <c r="J49" s="57"/>
      <c r="K49" s="56"/>
      <c r="L49" s="2"/>
    </row>
    <row r="50" spans="1:12" ht="23.25">
      <c r="A50" s="8">
        <v>19407</v>
      </c>
      <c r="B50" s="2" t="s">
        <v>8</v>
      </c>
      <c r="C50" s="6"/>
      <c r="D50" s="6">
        <v>82968</v>
      </c>
      <c r="E50" s="6"/>
      <c r="F50" s="6"/>
      <c r="G50" s="2"/>
      <c r="H50" s="60"/>
      <c r="I50" s="55"/>
      <c r="J50" s="57"/>
      <c r="K50" s="56"/>
      <c r="L50" s="6">
        <f>L47+D50</f>
        <v>86543.23000000001</v>
      </c>
    </row>
    <row r="51" spans="1:12" ht="23.25">
      <c r="A51" s="69" t="s">
        <v>159</v>
      </c>
      <c r="B51" s="2" t="s">
        <v>157</v>
      </c>
      <c r="C51" s="6">
        <v>268480</v>
      </c>
      <c r="D51" s="6"/>
      <c r="E51" s="6"/>
      <c r="F51" s="6"/>
      <c r="G51" s="2"/>
      <c r="H51" s="60"/>
      <c r="I51" s="55"/>
      <c r="J51" s="57"/>
      <c r="K51" s="56"/>
      <c r="L51" s="2"/>
    </row>
    <row r="52" spans="1:12" ht="23.25">
      <c r="A52" s="2"/>
      <c r="B52" s="2"/>
      <c r="C52" s="6"/>
      <c r="D52" s="6"/>
      <c r="E52" s="6"/>
      <c r="F52" s="6"/>
      <c r="G52" s="2"/>
      <c r="H52" s="60"/>
      <c r="I52" s="55"/>
      <c r="J52" s="57"/>
      <c r="K52" s="56"/>
      <c r="L52" s="2"/>
    </row>
    <row r="53" spans="1:12" ht="24" thickBot="1">
      <c r="A53" s="101" t="s">
        <v>65</v>
      </c>
      <c r="B53" s="102"/>
      <c r="C53" s="65">
        <f>SUM(C5:C51)</f>
        <v>508592.5</v>
      </c>
      <c r="D53" s="65">
        <f aca="true" t="shared" si="0" ref="D53:K53">SUM(D5:D51)</f>
        <v>132968</v>
      </c>
      <c r="E53" s="65"/>
      <c r="F53" s="65">
        <f t="shared" si="0"/>
        <v>452.73</v>
      </c>
      <c r="G53" s="65"/>
      <c r="H53" s="61">
        <f t="shared" si="0"/>
        <v>36600</v>
      </c>
      <c r="I53" s="62">
        <f t="shared" si="0"/>
        <v>54790</v>
      </c>
      <c r="J53" s="64">
        <f t="shared" si="0"/>
        <v>169500</v>
      </c>
      <c r="K53" s="63">
        <f t="shared" si="0"/>
        <v>26100</v>
      </c>
      <c r="L53" s="30">
        <f>L50+C51</f>
        <v>355023.23</v>
      </c>
    </row>
    <row r="54" ht="24" thickTop="1"/>
    <row r="55" spans="7:12" ht="23.25">
      <c r="G55" s="70"/>
      <c r="J55" s="71"/>
      <c r="L55" s="70"/>
    </row>
  </sheetData>
  <mergeCells count="8">
    <mergeCell ref="A53:B53"/>
    <mergeCell ref="C3:G3"/>
    <mergeCell ref="H3:K3"/>
    <mergeCell ref="A1:L1"/>
    <mergeCell ref="A2:L2"/>
    <mergeCell ref="A3:A4"/>
    <mergeCell ref="B3:B4"/>
    <mergeCell ref="L3:L4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="95" zoomScaleNormal="95" workbookViewId="0" topLeftCell="A16">
      <selection activeCell="F32" sqref="F32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71" customWidth="1"/>
    <col min="12" max="12" width="10.7109375" style="1" customWidth="1"/>
    <col min="13" max="16384" width="9.140625" style="1" customWidth="1"/>
  </cols>
  <sheetData>
    <row r="1" spans="1:12" ht="23.25">
      <c r="A1" s="105" t="s">
        <v>190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3.25">
      <c r="A2" s="105" t="s">
        <v>109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3.25">
      <c r="A3" s="106" t="s">
        <v>110</v>
      </c>
      <c r="B3" s="106" t="s">
        <v>1</v>
      </c>
      <c r="C3" s="103" t="s">
        <v>111</v>
      </c>
      <c r="D3" s="103"/>
      <c r="E3" s="103"/>
      <c r="F3" s="103"/>
      <c r="G3" s="103"/>
      <c r="H3" s="104" t="s">
        <v>121</v>
      </c>
      <c r="I3" s="104"/>
      <c r="J3" s="104"/>
      <c r="K3" s="104"/>
      <c r="L3" s="106" t="s">
        <v>4</v>
      </c>
    </row>
    <row r="4" spans="1:12" ht="23.25">
      <c r="A4" s="106"/>
      <c r="B4" s="106"/>
      <c r="C4" s="3" t="s">
        <v>112</v>
      </c>
      <c r="D4" s="3" t="s">
        <v>113</v>
      </c>
      <c r="E4" s="3" t="s">
        <v>114</v>
      </c>
      <c r="F4" s="3" t="s">
        <v>115</v>
      </c>
      <c r="G4" s="3" t="s">
        <v>116</v>
      </c>
      <c r="H4" s="78" t="s">
        <v>117</v>
      </c>
      <c r="I4" s="79" t="s">
        <v>118</v>
      </c>
      <c r="J4" s="77" t="s">
        <v>119</v>
      </c>
      <c r="K4" s="80" t="s">
        <v>120</v>
      </c>
      <c r="L4" s="106"/>
    </row>
    <row r="5" spans="1:12" ht="23.25">
      <c r="A5" s="72"/>
      <c r="B5" s="72" t="s">
        <v>185</v>
      </c>
      <c r="C5" s="3"/>
      <c r="D5" s="3"/>
      <c r="E5" s="3"/>
      <c r="F5" s="3"/>
      <c r="G5" s="3"/>
      <c r="H5" s="78"/>
      <c r="I5" s="79"/>
      <c r="J5" s="77"/>
      <c r="K5" s="80"/>
      <c r="L5" s="19">
        <v>3575.23</v>
      </c>
    </row>
    <row r="6" spans="1:12" ht="23.25">
      <c r="A6" s="8" t="s">
        <v>162</v>
      </c>
      <c r="B6" s="2" t="s">
        <v>8</v>
      </c>
      <c r="C6" s="6"/>
      <c r="D6" s="6">
        <v>82968</v>
      </c>
      <c r="E6" s="6"/>
      <c r="F6" s="6"/>
      <c r="G6" s="2"/>
      <c r="H6" s="59"/>
      <c r="I6" s="52"/>
      <c r="J6" s="54"/>
      <c r="K6" s="53"/>
      <c r="L6" s="6">
        <f>L5+D6</f>
        <v>86543.23</v>
      </c>
    </row>
    <row r="7" spans="1:12" ht="23.25">
      <c r="A7" s="69" t="s">
        <v>159</v>
      </c>
      <c r="B7" s="2" t="s">
        <v>157</v>
      </c>
      <c r="C7" s="6">
        <v>268480</v>
      </c>
      <c r="D7" s="6"/>
      <c r="E7" s="6"/>
      <c r="F7" s="6"/>
      <c r="G7" s="2"/>
      <c r="H7" s="59"/>
      <c r="I7" s="52"/>
      <c r="J7" s="54"/>
      <c r="K7" s="53"/>
      <c r="L7" s="6">
        <f>L6+C7</f>
        <v>355023.23</v>
      </c>
    </row>
    <row r="8" spans="1:12" ht="23.25">
      <c r="A8" s="69" t="s">
        <v>160</v>
      </c>
      <c r="B8" s="2" t="s">
        <v>156</v>
      </c>
      <c r="C8" s="6"/>
      <c r="D8" s="6"/>
      <c r="E8" s="6"/>
      <c r="F8" s="6">
        <v>92.05</v>
      </c>
      <c r="G8" s="2"/>
      <c r="H8" s="59"/>
      <c r="I8" s="52"/>
      <c r="J8" s="54"/>
      <c r="K8" s="53"/>
      <c r="L8" s="6">
        <f>L7+F8</f>
        <v>355115.27999999997</v>
      </c>
    </row>
    <row r="9" spans="1:12" ht="23.25">
      <c r="A9" s="69" t="s">
        <v>164</v>
      </c>
      <c r="B9" s="2" t="s">
        <v>175</v>
      </c>
      <c r="C9" s="6"/>
      <c r="D9" s="6"/>
      <c r="E9" s="6"/>
      <c r="F9" s="6"/>
      <c r="G9" s="2"/>
      <c r="H9" s="59"/>
      <c r="I9" s="52"/>
      <c r="J9" s="54">
        <v>22000</v>
      </c>
      <c r="K9" s="53"/>
      <c r="L9" s="6">
        <f>L8-J9</f>
        <v>333115.27999999997</v>
      </c>
    </row>
    <row r="10" spans="1:12" ht="23.25">
      <c r="A10" s="69"/>
      <c r="B10" s="2" t="s">
        <v>91</v>
      </c>
      <c r="C10" s="6"/>
      <c r="D10" s="6"/>
      <c r="E10" s="6"/>
      <c r="F10" s="6"/>
      <c r="G10" s="2"/>
      <c r="H10" s="59"/>
      <c r="I10" s="52"/>
      <c r="J10" s="54"/>
      <c r="K10" s="53"/>
      <c r="L10" s="6"/>
    </row>
    <row r="11" spans="1:12" ht="23.25">
      <c r="A11" s="69"/>
      <c r="B11" s="2" t="s">
        <v>165</v>
      </c>
      <c r="C11" s="6"/>
      <c r="D11" s="6"/>
      <c r="E11" s="6"/>
      <c r="F11" s="6"/>
      <c r="G11" s="2"/>
      <c r="H11" s="59"/>
      <c r="I11" s="52"/>
      <c r="J11" s="54"/>
      <c r="K11" s="53"/>
      <c r="L11" s="6"/>
    </row>
    <row r="12" spans="1:12" ht="23.25">
      <c r="A12" s="69" t="s">
        <v>164</v>
      </c>
      <c r="B12" s="2" t="s">
        <v>166</v>
      </c>
      <c r="C12" s="6"/>
      <c r="D12" s="6"/>
      <c r="E12" s="6"/>
      <c r="F12" s="6"/>
      <c r="G12" s="2"/>
      <c r="H12" s="59"/>
      <c r="I12" s="52">
        <v>46000</v>
      </c>
      <c r="J12" s="54"/>
      <c r="K12" s="53"/>
      <c r="L12" s="6">
        <f>L9-I12</f>
        <v>287115.27999999997</v>
      </c>
    </row>
    <row r="13" spans="1:12" ht="23.25">
      <c r="A13" s="69"/>
      <c r="B13" s="2" t="s">
        <v>167</v>
      </c>
      <c r="C13" s="6"/>
      <c r="D13" s="6"/>
      <c r="E13" s="6"/>
      <c r="F13" s="6"/>
      <c r="G13" s="2"/>
      <c r="H13" s="59"/>
      <c r="I13" s="52"/>
      <c r="J13" s="54"/>
      <c r="K13" s="53"/>
      <c r="L13" s="6"/>
    </row>
    <row r="14" spans="1:12" ht="23.25">
      <c r="A14" s="69"/>
      <c r="B14" s="2" t="s">
        <v>168</v>
      </c>
      <c r="C14" s="6"/>
      <c r="D14" s="6"/>
      <c r="E14" s="6"/>
      <c r="F14" s="6"/>
      <c r="G14" s="2"/>
      <c r="H14" s="59"/>
      <c r="I14" s="52">
        <v>13000</v>
      </c>
      <c r="J14" s="54"/>
      <c r="K14" s="53"/>
      <c r="L14" s="6">
        <f>L12-I14</f>
        <v>274115.27999999997</v>
      </c>
    </row>
    <row r="15" spans="1:12" ht="23.25">
      <c r="A15" s="69"/>
      <c r="B15" s="2" t="s">
        <v>169</v>
      </c>
      <c r="C15" s="6"/>
      <c r="D15" s="6"/>
      <c r="E15" s="6"/>
      <c r="F15" s="6"/>
      <c r="G15" s="2"/>
      <c r="H15" s="59"/>
      <c r="I15" s="52"/>
      <c r="J15" s="54"/>
      <c r="K15" s="53"/>
      <c r="L15" s="6"/>
    </row>
    <row r="16" spans="1:12" ht="23.25">
      <c r="A16" s="69"/>
      <c r="B16" s="2" t="s">
        <v>170</v>
      </c>
      <c r="C16" s="6"/>
      <c r="D16" s="6"/>
      <c r="E16" s="6"/>
      <c r="F16" s="6"/>
      <c r="G16" s="2"/>
      <c r="H16" s="59"/>
      <c r="I16" s="52">
        <v>5000</v>
      </c>
      <c r="J16" s="54"/>
      <c r="K16" s="53"/>
      <c r="L16" s="6">
        <f>L14-I16</f>
        <v>269115.27999999997</v>
      </c>
    </row>
    <row r="17" spans="1:12" ht="23.25">
      <c r="A17" s="69"/>
      <c r="B17" s="2" t="s">
        <v>171</v>
      </c>
      <c r="C17" s="6"/>
      <c r="D17" s="6"/>
      <c r="E17" s="6"/>
      <c r="F17" s="6"/>
      <c r="G17" s="2"/>
      <c r="H17" s="59"/>
      <c r="I17" s="52"/>
      <c r="J17" s="54"/>
      <c r="K17" s="53"/>
      <c r="L17" s="6"/>
    </row>
    <row r="18" spans="1:12" ht="23.25">
      <c r="A18" s="69"/>
      <c r="B18" s="2" t="s">
        <v>81</v>
      </c>
      <c r="C18" s="6"/>
      <c r="D18" s="6"/>
      <c r="E18" s="6"/>
      <c r="F18" s="6"/>
      <c r="G18" s="2"/>
      <c r="H18" s="59">
        <v>10500</v>
      </c>
      <c r="I18" s="52"/>
      <c r="J18" s="54"/>
      <c r="K18" s="53"/>
      <c r="L18" s="6">
        <f>L16-H18</f>
        <v>258615.27999999997</v>
      </c>
    </row>
    <row r="19" spans="1:12" ht="23.25">
      <c r="A19" s="69"/>
      <c r="B19" s="2" t="s">
        <v>172</v>
      </c>
      <c r="C19" s="6"/>
      <c r="D19" s="6"/>
      <c r="E19" s="6"/>
      <c r="F19" s="6"/>
      <c r="G19" s="2"/>
      <c r="H19" s="59">
        <v>25000</v>
      </c>
      <c r="I19" s="52"/>
      <c r="J19" s="54"/>
      <c r="K19" s="53"/>
      <c r="L19" s="6">
        <f>L18-H19</f>
        <v>233615.27999999997</v>
      </c>
    </row>
    <row r="20" spans="1:12" ht="23.25">
      <c r="A20" s="69"/>
      <c r="B20" s="2" t="s">
        <v>173</v>
      </c>
      <c r="C20" s="6"/>
      <c r="D20" s="6"/>
      <c r="E20" s="6"/>
      <c r="F20" s="6"/>
      <c r="G20" s="2"/>
      <c r="H20" s="59">
        <v>19000</v>
      </c>
      <c r="I20" s="52"/>
      <c r="J20" s="54"/>
      <c r="K20" s="53"/>
      <c r="L20" s="6">
        <f>L19-H20</f>
        <v>214615.27999999997</v>
      </c>
    </row>
    <row r="21" spans="1:12" ht="23.25">
      <c r="A21" s="69"/>
      <c r="B21" s="2" t="s">
        <v>174</v>
      </c>
      <c r="C21" s="6"/>
      <c r="D21" s="6"/>
      <c r="E21" s="6"/>
      <c r="F21" s="6"/>
      <c r="G21" s="2"/>
      <c r="H21" s="59"/>
      <c r="I21" s="52"/>
      <c r="J21" s="54"/>
      <c r="K21" s="53"/>
      <c r="L21" s="6"/>
    </row>
    <row r="22" spans="1:12" ht="23.25">
      <c r="A22" s="69" t="s">
        <v>164</v>
      </c>
      <c r="B22" s="2" t="s">
        <v>176</v>
      </c>
      <c r="C22" s="6"/>
      <c r="D22" s="6"/>
      <c r="E22" s="6"/>
      <c r="F22" s="6"/>
      <c r="G22" s="2"/>
      <c r="H22" s="59"/>
      <c r="I22" s="52"/>
      <c r="J22" s="54">
        <v>15000</v>
      </c>
      <c r="K22" s="53"/>
      <c r="L22" s="6">
        <f>L20-J22</f>
        <v>199615.27999999997</v>
      </c>
    </row>
    <row r="23" spans="1:12" ht="23.25">
      <c r="A23" s="69"/>
      <c r="B23" s="2" t="s">
        <v>53</v>
      </c>
      <c r="C23" s="6"/>
      <c r="D23" s="6"/>
      <c r="E23" s="6"/>
      <c r="F23" s="6"/>
      <c r="G23" s="2"/>
      <c r="H23" s="59"/>
      <c r="I23" s="52"/>
      <c r="J23" s="54"/>
      <c r="K23" s="53"/>
      <c r="L23" s="6"/>
    </row>
    <row r="24" spans="1:12" ht="24" thickBot="1">
      <c r="A24" s="101" t="s">
        <v>65</v>
      </c>
      <c r="B24" s="102"/>
      <c r="C24" s="65">
        <f>SUM(C6:C7)</f>
        <v>268480</v>
      </c>
      <c r="D24" s="65">
        <f>SUM(D6:D7)</f>
        <v>82968</v>
      </c>
      <c r="E24" s="65"/>
      <c r="F24" s="65">
        <f>SUM(F6:F23)</f>
        <v>92.05</v>
      </c>
      <c r="G24" s="65"/>
      <c r="H24" s="61">
        <f>SUM(H6:H23)</f>
        <v>54500</v>
      </c>
      <c r="I24" s="61">
        <f>SUM(I6:I23)</f>
        <v>64000</v>
      </c>
      <c r="J24" s="61">
        <f>SUM(J6:J23)</f>
        <v>37000</v>
      </c>
      <c r="K24" s="61">
        <f>SUM(K6:K23)</f>
        <v>0</v>
      </c>
      <c r="L24" s="30">
        <f>L22</f>
        <v>199615.27999999997</v>
      </c>
    </row>
    <row r="25" ht="24" thickTop="1"/>
    <row r="26" spans="7:12" ht="23.25">
      <c r="G26" s="70"/>
      <c r="L26" s="70"/>
    </row>
  </sheetData>
  <mergeCells count="8">
    <mergeCell ref="A24:B24"/>
    <mergeCell ref="C3:G3"/>
    <mergeCell ref="H3:K3"/>
    <mergeCell ref="A1:L1"/>
    <mergeCell ref="A2:L2"/>
    <mergeCell ref="A3:A4"/>
    <mergeCell ref="B3:B4"/>
    <mergeCell ref="L3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="95" zoomScaleNormal="95" workbookViewId="0" topLeftCell="A28">
      <selection activeCell="E46" sqref="E46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71" customWidth="1"/>
    <col min="12" max="12" width="10.7109375" style="1" customWidth="1"/>
    <col min="13" max="16384" width="9.140625" style="1" customWidth="1"/>
  </cols>
  <sheetData>
    <row r="1" spans="1:12" ht="23.25">
      <c r="A1" s="105" t="s">
        <v>190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3.25">
      <c r="A2" s="105" t="s">
        <v>109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3.25">
      <c r="A3" s="106" t="s">
        <v>110</v>
      </c>
      <c r="B3" s="106" t="s">
        <v>1</v>
      </c>
      <c r="C3" s="103" t="s">
        <v>111</v>
      </c>
      <c r="D3" s="103"/>
      <c r="E3" s="103"/>
      <c r="F3" s="103"/>
      <c r="G3" s="103"/>
      <c r="H3" s="104" t="s">
        <v>121</v>
      </c>
      <c r="I3" s="104"/>
      <c r="J3" s="104"/>
      <c r="K3" s="104"/>
      <c r="L3" s="106" t="s">
        <v>4</v>
      </c>
    </row>
    <row r="4" spans="1:12" ht="23.25">
      <c r="A4" s="106"/>
      <c r="B4" s="106"/>
      <c r="C4" s="3" t="s">
        <v>112</v>
      </c>
      <c r="D4" s="3" t="s">
        <v>113</v>
      </c>
      <c r="E4" s="3" t="s">
        <v>114</v>
      </c>
      <c r="F4" s="3" t="s">
        <v>115</v>
      </c>
      <c r="G4" s="3" t="s">
        <v>116</v>
      </c>
      <c r="H4" s="78" t="s">
        <v>117</v>
      </c>
      <c r="I4" s="79" t="s">
        <v>118</v>
      </c>
      <c r="J4" s="77" t="s">
        <v>119</v>
      </c>
      <c r="K4" s="80" t="s">
        <v>120</v>
      </c>
      <c r="L4" s="106"/>
    </row>
    <row r="5" spans="1:12" ht="23.25">
      <c r="A5" s="72"/>
      <c r="B5" s="72" t="s">
        <v>185</v>
      </c>
      <c r="C5" s="3"/>
      <c r="D5" s="3"/>
      <c r="E5" s="3"/>
      <c r="F5" s="3"/>
      <c r="G5" s="3"/>
      <c r="H5" s="78"/>
      <c r="I5" s="79"/>
      <c r="J5" s="77"/>
      <c r="K5" s="80"/>
      <c r="L5" s="19">
        <v>3575.23</v>
      </c>
    </row>
    <row r="6" spans="1:12" ht="23.25">
      <c r="A6" s="8" t="s">
        <v>162</v>
      </c>
      <c r="B6" s="2" t="s">
        <v>8</v>
      </c>
      <c r="C6" s="6"/>
      <c r="D6" s="6">
        <v>82968</v>
      </c>
      <c r="E6" s="6"/>
      <c r="F6" s="6"/>
      <c r="G6" s="2"/>
      <c r="H6" s="59"/>
      <c r="I6" s="52"/>
      <c r="J6" s="54"/>
      <c r="K6" s="53"/>
      <c r="L6" s="6">
        <f>L5+D6</f>
        <v>86543.23</v>
      </c>
    </row>
    <row r="7" spans="1:12" ht="23.25">
      <c r="A7" s="69" t="s">
        <v>159</v>
      </c>
      <c r="B7" s="2" t="s">
        <v>157</v>
      </c>
      <c r="C7" s="6">
        <v>268480</v>
      </c>
      <c r="D7" s="6"/>
      <c r="E7" s="6"/>
      <c r="F7" s="6"/>
      <c r="G7" s="2"/>
      <c r="H7" s="59"/>
      <c r="I7" s="52"/>
      <c r="J7" s="54"/>
      <c r="K7" s="53"/>
      <c r="L7" s="6">
        <f>L6+C7</f>
        <v>355023.23</v>
      </c>
    </row>
    <row r="8" spans="1:12" ht="23.25">
      <c r="A8" s="69" t="s">
        <v>160</v>
      </c>
      <c r="B8" s="2" t="s">
        <v>156</v>
      </c>
      <c r="C8" s="6"/>
      <c r="D8" s="6"/>
      <c r="E8" s="6"/>
      <c r="F8" s="6">
        <v>92.05</v>
      </c>
      <c r="G8" s="2"/>
      <c r="H8" s="59"/>
      <c r="I8" s="52"/>
      <c r="J8" s="54"/>
      <c r="K8" s="53"/>
      <c r="L8" s="6">
        <f>L7+F8</f>
        <v>355115.27999999997</v>
      </c>
    </row>
    <row r="9" spans="1:12" ht="23.25">
      <c r="A9" s="69" t="s">
        <v>164</v>
      </c>
      <c r="B9" s="2" t="s">
        <v>175</v>
      </c>
      <c r="C9" s="6"/>
      <c r="D9" s="6"/>
      <c r="E9" s="6"/>
      <c r="F9" s="6"/>
      <c r="G9" s="2"/>
      <c r="H9" s="59"/>
      <c r="I9" s="52"/>
      <c r="J9" s="54">
        <v>22000</v>
      </c>
      <c r="K9" s="53"/>
      <c r="L9" s="6">
        <f>L8-J9</f>
        <v>333115.27999999997</v>
      </c>
    </row>
    <row r="10" spans="1:12" ht="23.25">
      <c r="A10" s="69"/>
      <c r="B10" s="2" t="s">
        <v>91</v>
      </c>
      <c r="C10" s="6"/>
      <c r="D10" s="6"/>
      <c r="E10" s="6"/>
      <c r="F10" s="6"/>
      <c r="G10" s="2"/>
      <c r="H10" s="59"/>
      <c r="I10" s="52"/>
      <c r="J10" s="54"/>
      <c r="K10" s="53"/>
      <c r="L10" s="6"/>
    </row>
    <row r="11" spans="1:12" ht="23.25">
      <c r="A11" s="69"/>
      <c r="B11" s="2" t="s">
        <v>165</v>
      </c>
      <c r="C11" s="6"/>
      <c r="D11" s="6"/>
      <c r="E11" s="6"/>
      <c r="F11" s="6"/>
      <c r="G11" s="2"/>
      <c r="H11" s="59"/>
      <c r="I11" s="52"/>
      <c r="J11" s="54"/>
      <c r="K11" s="53"/>
      <c r="L11" s="6"/>
    </row>
    <row r="12" spans="1:12" ht="23.25">
      <c r="A12" s="69" t="s">
        <v>164</v>
      </c>
      <c r="B12" s="2" t="s">
        <v>166</v>
      </c>
      <c r="C12" s="6"/>
      <c r="D12" s="6"/>
      <c r="E12" s="6"/>
      <c r="F12" s="6"/>
      <c r="G12" s="2"/>
      <c r="H12" s="59"/>
      <c r="I12" s="52">
        <v>46000</v>
      </c>
      <c r="J12" s="54"/>
      <c r="K12" s="53"/>
      <c r="L12" s="6">
        <f>L9-I12</f>
        <v>287115.27999999997</v>
      </c>
    </row>
    <row r="13" spans="1:12" ht="23.25">
      <c r="A13" s="69"/>
      <c r="B13" s="2" t="s">
        <v>167</v>
      </c>
      <c r="C13" s="6"/>
      <c r="D13" s="6"/>
      <c r="E13" s="6"/>
      <c r="F13" s="6"/>
      <c r="G13" s="2"/>
      <c r="H13" s="59"/>
      <c r="I13" s="52"/>
      <c r="J13" s="54"/>
      <c r="K13" s="53"/>
      <c r="L13" s="6"/>
    </row>
    <row r="14" spans="1:12" ht="23.25">
      <c r="A14" s="69"/>
      <c r="B14" s="2" t="s">
        <v>168</v>
      </c>
      <c r="C14" s="6"/>
      <c r="D14" s="6"/>
      <c r="E14" s="6"/>
      <c r="F14" s="6"/>
      <c r="G14" s="2"/>
      <c r="H14" s="59"/>
      <c r="I14" s="52">
        <v>13000</v>
      </c>
      <c r="J14" s="54"/>
      <c r="K14" s="53"/>
      <c r="L14" s="6">
        <f>L12-I14</f>
        <v>274115.27999999997</v>
      </c>
    </row>
    <row r="15" spans="1:12" ht="23.25">
      <c r="A15" s="69"/>
      <c r="B15" s="2" t="s">
        <v>169</v>
      </c>
      <c r="C15" s="6"/>
      <c r="D15" s="6"/>
      <c r="E15" s="6"/>
      <c r="F15" s="6"/>
      <c r="G15" s="2"/>
      <c r="H15" s="59"/>
      <c r="I15" s="52"/>
      <c r="J15" s="54"/>
      <c r="K15" s="53"/>
      <c r="L15" s="6"/>
    </row>
    <row r="16" spans="1:12" ht="23.25">
      <c r="A16" s="69"/>
      <c r="B16" s="2" t="s">
        <v>170</v>
      </c>
      <c r="C16" s="6"/>
      <c r="D16" s="6"/>
      <c r="E16" s="6"/>
      <c r="F16" s="6"/>
      <c r="G16" s="2"/>
      <c r="H16" s="59"/>
      <c r="I16" s="52">
        <v>5000</v>
      </c>
      <c r="J16" s="54"/>
      <c r="K16" s="53"/>
      <c r="L16" s="6">
        <f>L14-I16</f>
        <v>269115.27999999997</v>
      </c>
    </row>
    <row r="17" spans="1:12" ht="23.25">
      <c r="A17" s="69"/>
      <c r="B17" s="2" t="s">
        <v>171</v>
      </c>
      <c r="C17" s="6"/>
      <c r="D17" s="6"/>
      <c r="E17" s="6"/>
      <c r="F17" s="6"/>
      <c r="G17" s="2"/>
      <c r="H17" s="59"/>
      <c r="I17" s="52"/>
      <c r="J17" s="54"/>
      <c r="K17" s="53"/>
      <c r="L17" s="6"/>
    </row>
    <row r="18" spans="1:12" ht="23.25">
      <c r="A18" s="69"/>
      <c r="B18" s="2" t="s">
        <v>81</v>
      </c>
      <c r="C18" s="6"/>
      <c r="D18" s="6"/>
      <c r="E18" s="6"/>
      <c r="F18" s="6"/>
      <c r="G18" s="2"/>
      <c r="H18" s="59">
        <v>10500</v>
      </c>
      <c r="I18" s="52"/>
      <c r="J18" s="54"/>
      <c r="K18" s="53"/>
      <c r="L18" s="6">
        <f>L16-H18</f>
        <v>258615.27999999997</v>
      </c>
    </row>
    <row r="19" spans="1:12" ht="23.25">
      <c r="A19" s="69"/>
      <c r="B19" s="2" t="s">
        <v>172</v>
      </c>
      <c r="C19" s="6"/>
      <c r="D19" s="6"/>
      <c r="E19" s="6"/>
      <c r="F19" s="6"/>
      <c r="G19" s="2"/>
      <c r="H19" s="59">
        <v>25000</v>
      </c>
      <c r="I19" s="52"/>
      <c r="J19" s="54"/>
      <c r="K19" s="53"/>
      <c r="L19" s="6">
        <f>L18-H19</f>
        <v>233615.27999999997</v>
      </c>
    </row>
    <row r="20" spans="1:12" ht="23.25">
      <c r="A20" s="69"/>
      <c r="B20" s="2" t="s">
        <v>173</v>
      </c>
      <c r="C20" s="6"/>
      <c r="D20" s="6"/>
      <c r="E20" s="6"/>
      <c r="F20" s="6"/>
      <c r="G20" s="2"/>
      <c r="H20" s="59">
        <v>19000</v>
      </c>
      <c r="I20" s="52"/>
      <c r="J20" s="54"/>
      <c r="K20" s="53"/>
      <c r="L20" s="6">
        <f>L19-H20</f>
        <v>214615.27999999997</v>
      </c>
    </row>
    <row r="21" spans="1:12" ht="23.25">
      <c r="A21" s="69"/>
      <c r="B21" s="2" t="s">
        <v>174</v>
      </c>
      <c r="C21" s="6"/>
      <c r="D21" s="6"/>
      <c r="E21" s="6"/>
      <c r="F21" s="6"/>
      <c r="G21" s="2"/>
      <c r="H21" s="59"/>
      <c r="I21" s="52"/>
      <c r="J21" s="54"/>
      <c r="K21" s="53"/>
      <c r="L21" s="6"/>
    </row>
    <row r="22" spans="1:12" ht="23.25">
      <c r="A22" s="69" t="s">
        <v>164</v>
      </c>
      <c r="B22" s="2" t="s">
        <v>176</v>
      </c>
      <c r="C22" s="6"/>
      <c r="D22" s="6"/>
      <c r="E22" s="6"/>
      <c r="F22" s="6"/>
      <c r="G22" s="2"/>
      <c r="H22" s="59"/>
      <c r="I22" s="52"/>
      <c r="J22" s="54">
        <v>15000</v>
      </c>
      <c r="K22" s="53"/>
      <c r="L22" s="6">
        <f>L20-J22</f>
        <v>199615.27999999997</v>
      </c>
    </row>
    <row r="23" spans="1:12" ht="23.25">
      <c r="A23" s="69"/>
      <c r="B23" s="2" t="s">
        <v>53</v>
      </c>
      <c r="C23" s="6"/>
      <c r="D23" s="6"/>
      <c r="E23" s="6"/>
      <c r="F23" s="6"/>
      <c r="G23" s="2"/>
      <c r="H23" s="59"/>
      <c r="I23" s="52"/>
      <c r="J23" s="54"/>
      <c r="K23" s="53"/>
      <c r="L23" s="6"/>
    </row>
    <row r="24" spans="1:12" ht="23.25">
      <c r="A24" s="69" t="s">
        <v>191</v>
      </c>
      <c r="B24" s="2" t="s">
        <v>192</v>
      </c>
      <c r="C24" s="6"/>
      <c r="D24" s="6"/>
      <c r="E24" s="6"/>
      <c r="F24" s="6"/>
      <c r="G24" s="2"/>
      <c r="H24" s="59"/>
      <c r="I24" s="52"/>
      <c r="J24" s="54">
        <v>47900</v>
      </c>
      <c r="K24" s="53"/>
      <c r="L24" s="6">
        <f>L22-J24</f>
        <v>151715.27999999997</v>
      </c>
    </row>
    <row r="25" spans="1:12" ht="23.25">
      <c r="A25" s="69"/>
      <c r="B25" s="2" t="s">
        <v>193</v>
      </c>
      <c r="C25" s="6"/>
      <c r="D25" s="6"/>
      <c r="E25" s="6"/>
      <c r="F25" s="6"/>
      <c r="G25" s="2"/>
      <c r="H25" s="59"/>
      <c r="I25" s="52"/>
      <c r="J25" s="54"/>
      <c r="K25" s="53"/>
      <c r="L25" s="6"/>
    </row>
    <row r="26" spans="1:12" ht="23.25">
      <c r="A26" s="69"/>
      <c r="B26" s="2" t="s">
        <v>194</v>
      </c>
      <c r="C26" s="6"/>
      <c r="D26" s="6"/>
      <c r="E26" s="6"/>
      <c r="F26" s="6"/>
      <c r="G26" s="2"/>
      <c r="H26" s="59"/>
      <c r="I26" s="52"/>
      <c r="J26" s="54"/>
      <c r="K26" s="53"/>
      <c r="L26" s="6"/>
    </row>
    <row r="27" spans="1:12" ht="23.25">
      <c r="A27" s="69" t="s">
        <v>191</v>
      </c>
      <c r="B27" s="2" t="s">
        <v>195</v>
      </c>
      <c r="C27" s="6"/>
      <c r="D27" s="6"/>
      <c r="E27" s="6"/>
      <c r="F27" s="6"/>
      <c r="G27" s="2"/>
      <c r="H27" s="59"/>
      <c r="I27" s="52"/>
      <c r="J27" s="54">
        <v>33600</v>
      </c>
      <c r="K27" s="53"/>
      <c r="L27" s="6">
        <f>L24-J27</f>
        <v>118115.27999999997</v>
      </c>
    </row>
    <row r="28" spans="1:12" ht="23.25">
      <c r="A28" s="69"/>
      <c r="B28" s="2" t="s">
        <v>196</v>
      </c>
      <c r="C28" s="6"/>
      <c r="D28" s="6"/>
      <c r="E28" s="6"/>
      <c r="F28" s="6"/>
      <c r="G28" s="2"/>
      <c r="H28" s="59"/>
      <c r="I28" s="52"/>
      <c r="J28" s="54"/>
      <c r="K28" s="53"/>
      <c r="L28" s="6"/>
    </row>
    <row r="29" spans="1:12" ht="23.25">
      <c r="A29" s="69"/>
      <c r="B29" s="2" t="s">
        <v>197</v>
      </c>
      <c r="C29" s="6"/>
      <c r="D29" s="6"/>
      <c r="E29" s="6"/>
      <c r="F29" s="6"/>
      <c r="G29" s="2"/>
      <c r="H29" s="59"/>
      <c r="I29" s="52"/>
      <c r="J29" s="54"/>
      <c r="K29" s="53"/>
      <c r="L29" s="6"/>
    </row>
    <row r="30" spans="1:12" ht="23.25">
      <c r="A30" s="69" t="s">
        <v>191</v>
      </c>
      <c r="B30" s="2" t="s">
        <v>198</v>
      </c>
      <c r="C30" s="6"/>
      <c r="D30" s="6"/>
      <c r="E30" s="6"/>
      <c r="F30" s="6"/>
      <c r="G30" s="2"/>
      <c r="H30" s="59"/>
      <c r="I30" s="52"/>
      <c r="J30" s="54">
        <v>10000</v>
      </c>
      <c r="K30" s="53"/>
      <c r="L30" s="6">
        <f>L27-J30</f>
        <v>108115.27999999997</v>
      </c>
    </row>
    <row r="31" spans="1:12" ht="23.25">
      <c r="A31" s="69"/>
      <c r="B31" s="2" t="s">
        <v>151</v>
      </c>
      <c r="C31" s="6"/>
      <c r="D31" s="6"/>
      <c r="E31" s="6"/>
      <c r="F31" s="6"/>
      <c r="G31" s="2"/>
      <c r="H31" s="59"/>
      <c r="I31" s="52"/>
      <c r="J31" s="54"/>
      <c r="K31" s="53"/>
      <c r="L31" s="6"/>
    </row>
    <row r="32" spans="1:12" ht="23.25">
      <c r="A32" s="69" t="s">
        <v>191</v>
      </c>
      <c r="B32" s="2" t="s">
        <v>199</v>
      </c>
      <c r="C32" s="6"/>
      <c r="D32" s="6"/>
      <c r="E32" s="6"/>
      <c r="F32" s="6"/>
      <c r="G32" s="2"/>
      <c r="H32" s="59"/>
      <c r="I32" s="52"/>
      <c r="J32" s="54">
        <v>6000</v>
      </c>
      <c r="K32" s="53"/>
      <c r="L32" s="6">
        <f>L30-J32</f>
        <v>102115.27999999997</v>
      </c>
    </row>
    <row r="33" spans="1:12" ht="23.25">
      <c r="A33" s="69" t="s">
        <v>191</v>
      </c>
      <c r="B33" s="2" t="s">
        <v>200</v>
      </c>
      <c r="C33" s="6"/>
      <c r="D33" s="6"/>
      <c r="E33" s="6"/>
      <c r="F33" s="6"/>
      <c r="G33" s="2"/>
      <c r="H33" s="59"/>
      <c r="I33" s="52"/>
      <c r="J33" s="54"/>
      <c r="K33" s="53">
        <v>5900</v>
      </c>
      <c r="L33" s="6">
        <f>L32-K33</f>
        <v>96215.27999999997</v>
      </c>
    </row>
    <row r="34" spans="1:12" ht="23.25">
      <c r="A34" s="69"/>
      <c r="B34" s="2"/>
      <c r="C34" s="6"/>
      <c r="D34" s="6"/>
      <c r="E34" s="6"/>
      <c r="F34" s="6"/>
      <c r="G34" s="2"/>
      <c r="H34" s="59"/>
      <c r="I34" s="52"/>
      <c r="J34" s="54"/>
      <c r="K34" s="53"/>
      <c r="L34" s="6"/>
    </row>
    <row r="35" spans="1:12" ht="23.25">
      <c r="A35" s="69"/>
      <c r="B35" s="2"/>
      <c r="C35" s="6"/>
      <c r="D35" s="6"/>
      <c r="E35" s="6"/>
      <c r="F35" s="6"/>
      <c r="G35" s="2"/>
      <c r="H35" s="59"/>
      <c r="I35" s="52"/>
      <c r="J35" s="54"/>
      <c r="K35" s="53"/>
      <c r="L35" s="6"/>
    </row>
    <row r="36" spans="1:12" ht="23.25">
      <c r="A36" s="69"/>
      <c r="B36" s="2"/>
      <c r="C36" s="6"/>
      <c r="D36" s="6"/>
      <c r="E36" s="6"/>
      <c r="F36" s="6"/>
      <c r="G36" s="2"/>
      <c r="H36" s="59"/>
      <c r="I36" s="52"/>
      <c r="J36" s="54"/>
      <c r="K36" s="53"/>
      <c r="L36" s="6"/>
    </row>
    <row r="37" spans="1:12" ht="23.25">
      <c r="A37" s="69"/>
      <c r="B37" s="2"/>
      <c r="C37" s="6"/>
      <c r="D37" s="6"/>
      <c r="E37" s="83"/>
      <c r="F37" s="83"/>
      <c r="G37" s="68"/>
      <c r="H37" s="91"/>
      <c r="I37" s="92"/>
      <c r="J37" s="93"/>
      <c r="K37" s="94"/>
      <c r="L37" s="83"/>
    </row>
    <row r="38" spans="1:12" ht="24" thickBot="1">
      <c r="A38" s="101" t="s">
        <v>65</v>
      </c>
      <c r="B38" s="102"/>
      <c r="C38" s="65">
        <f>SUM(C6:C7)</f>
        <v>268480</v>
      </c>
      <c r="D38" s="65">
        <f>SUM(D6:D7)</f>
        <v>82968</v>
      </c>
      <c r="E38" s="65"/>
      <c r="F38" s="65">
        <f>SUM(F6:F23)</f>
        <v>92.05</v>
      </c>
      <c r="G38" s="65"/>
      <c r="H38" s="61">
        <f>SUM(H6:H37)</f>
        <v>54500</v>
      </c>
      <c r="I38" s="61">
        <f>SUM(I6:I37)</f>
        <v>64000</v>
      </c>
      <c r="J38" s="61">
        <f>SUM(J6:J37)</f>
        <v>134500</v>
      </c>
      <c r="K38" s="61">
        <f>SUM(K6:K37)</f>
        <v>5900</v>
      </c>
      <c r="L38" s="30">
        <f>L33</f>
        <v>96215.27999999997</v>
      </c>
    </row>
    <row r="39" ht="24" thickTop="1"/>
    <row r="40" spans="4:12" ht="23.25">
      <c r="D40" s="7"/>
      <c r="G40" s="70"/>
      <c r="L40" s="70"/>
    </row>
  </sheetData>
  <mergeCells count="8">
    <mergeCell ref="A38:B38"/>
    <mergeCell ref="C3:G3"/>
    <mergeCell ref="H3:K3"/>
    <mergeCell ref="A1:L1"/>
    <mergeCell ref="A2:L2"/>
    <mergeCell ref="A3:A4"/>
    <mergeCell ref="B3:B4"/>
    <mergeCell ref="L3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zoomScale="95" zoomScaleNormal="95" workbookViewId="0" topLeftCell="A1">
      <selection activeCell="H14" sqref="H14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71" customWidth="1"/>
    <col min="12" max="12" width="10.7109375" style="1" customWidth="1"/>
    <col min="13" max="16384" width="9.140625" style="1" customWidth="1"/>
  </cols>
  <sheetData>
    <row r="1" spans="1:12" ht="23.25">
      <c r="A1" s="105" t="s">
        <v>190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3.25">
      <c r="A2" s="105" t="s">
        <v>109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3.25">
      <c r="A3" s="106" t="s">
        <v>110</v>
      </c>
      <c r="B3" s="106" t="s">
        <v>1</v>
      </c>
      <c r="C3" s="103" t="s">
        <v>111</v>
      </c>
      <c r="D3" s="103"/>
      <c r="E3" s="103"/>
      <c r="F3" s="103"/>
      <c r="G3" s="103"/>
      <c r="H3" s="104" t="s">
        <v>121</v>
      </c>
      <c r="I3" s="104"/>
      <c r="J3" s="104"/>
      <c r="K3" s="104"/>
      <c r="L3" s="106" t="s">
        <v>4</v>
      </c>
    </row>
    <row r="4" spans="1:12" ht="23.25">
      <c r="A4" s="106"/>
      <c r="B4" s="106"/>
      <c r="C4" s="3" t="s">
        <v>112</v>
      </c>
      <c r="D4" s="3" t="s">
        <v>113</v>
      </c>
      <c r="E4" s="3" t="s">
        <v>114</v>
      </c>
      <c r="F4" s="3" t="s">
        <v>115</v>
      </c>
      <c r="G4" s="3" t="s">
        <v>116</v>
      </c>
      <c r="H4" s="78" t="s">
        <v>117</v>
      </c>
      <c r="I4" s="79" t="s">
        <v>118</v>
      </c>
      <c r="J4" s="77" t="s">
        <v>119</v>
      </c>
      <c r="K4" s="80" t="s">
        <v>120</v>
      </c>
      <c r="L4" s="106"/>
    </row>
    <row r="5" spans="1:12" ht="23.25">
      <c r="A5" s="72"/>
      <c r="B5" s="72" t="s">
        <v>185</v>
      </c>
      <c r="C5" s="3"/>
      <c r="D5" s="3"/>
      <c r="E5" s="3"/>
      <c r="F5" s="3"/>
      <c r="G5" s="3"/>
      <c r="H5" s="78"/>
      <c r="I5" s="79"/>
      <c r="J5" s="77"/>
      <c r="K5" s="80"/>
      <c r="L5" s="19">
        <v>3575.23</v>
      </c>
    </row>
    <row r="6" spans="1:12" ht="23.25">
      <c r="A6" s="8" t="s">
        <v>162</v>
      </c>
      <c r="B6" s="2" t="s">
        <v>8</v>
      </c>
      <c r="C6" s="6"/>
      <c r="D6" s="6">
        <v>82968</v>
      </c>
      <c r="E6" s="6"/>
      <c r="F6" s="6"/>
      <c r="G6" s="2"/>
      <c r="H6" s="59"/>
      <c r="I6" s="52"/>
      <c r="J6" s="54"/>
      <c r="K6" s="53"/>
      <c r="L6" s="6">
        <f>L5+D6</f>
        <v>86543.23</v>
      </c>
    </row>
    <row r="7" spans="1:12" ht="23.25">
      <c r="A7" s="69" t="s">
        <v>159</v>
      </c>
      <c r="B7" s="2" t="s">
        <v>157</v>
      </c>
      <c r="C7" s="6">
        <v>268480</v>
      </c>
      <c r="D7" s="6"/>
      <c r="E7" s="6"/>
      <c r="F7" s="6"/>
      <c r="G7" s="2"/>
      <c r="H7" s="59"/>
      <c r="I7" s="52"/>
      <c r="J7" s="54"/>
      <c r="K7" s="53"/>
      <c r="L7" s="6">
        <f>L6+C7</f>
        <v>355023.23</v>
      </c>
    </row>
    <row r="8" spans="1:12" ht="23.25">
      <c r="A8" s="69" t="s">
        <v>160</v>
      </c>
      <c r="B8" s="2" t="s">
        <v>156</v>
      </c>
      <c r="C8" s="6"/>
      <c r="D8" s="6"/>
      <c r="E8" s="6"/>
      <c r="F8" s="6">
        <v>92.05</v>
      </c>
      <c r="G8" s="2"/>
      <c r="H8" s="59"/>
      <c r="I8" s="52"/>
      <c r="J8" s="54"/>
      <c r="K8" s="53"/>
      <c r="L8" s="6">
        <f>L7+F8</f>
        <v>355115.27999999997</v>
      </c>
    </row>
    <row r="9" spans="1:12" ht="23.25">
      <c r="A9" s="69" t="s">
        <v>164</v>
      </c>
      <c r="B9" s="2" t="s">
        <v>175</v>
      </c>
      <c r="C9" s="6"/>
      <c r="D9" s="6"/>
      <c r="E9" s="6"/>
      <c r="F9" s="6"/>
      <c r="G9" s="2"/>
      <c r="H9" s="59"/>
      <c r="I9" s="52"/>
      <c r="J9" s="54">
        <v>22000</v>
      </c>
      <c r="K9" s="53"/>
      <c r="L9" s="6">
        <f>L8-J9</f>
        <v>333115.27999999997</v>
      </c>
    </row>
    <row r="10" spans="1:12" ht="23.25">
      <c r="A10" s="69"/>
      <c r="B10" s="2" t="s">
        <v>91</v>
      </c>
      <c r="C10" s="6"/>
      <c r="D10" s="6"/>
      <c r="E10" s="6"/>
      <c r="F10" s="6"/>
      <c r="G10" s="2"/>
      <c r="H10" s="59"/>
      <c r="I10" s="52"/>
      <c r="J10" s="54"/>
      <c r="K10" s="53"/>
      <c r="L10" s="6"/>
    </row>
    <row r="11" spans="1:12" ht="23.25">
      <c r="A11" s="69"/>
      <c r="B11" s="2" t="s">
        <v>165</v>
      </c>
      <c r="C11" s="6"/>
      <c r="D11" s="6"/>
      <c r="E11" s="6"/>
      <c r="F11" s="6"/>
      <c r="G11" s="2"/>
      <c r="H11" s="59"/>
      <c r="I11" s="52"/>
      <c r="J11" s="54"/>
      <c r="K11" s="53"/>
      <c r="L11" s="6"/>
    </row>
    <row r="12" spans="1:12" ht="23.25">
      <c r="A12" s="69" t="s">
        <v>164</v>
      </c>
      <c r="B12" s="2" t="s">
        <v>166</v>
      </c>
      <c r="C12" s="6"/>
      <c r="D12" s="6"/>
      <c r="E12" s="6"/>
      <c r="F12" s="6"/>
      <c r="G12" s="2"/>
      <c r="H12" s="59"/>
      <c r="I12" s="52">
        <v>46000</v>
      </c>
      <c r="J12" s="54"/>
      <c r="K12" s="53"/>
      <c r="L12" s="6">
        <f>L9-I12</f>
        <v>287115.27999999997</v>
      </c>
    </row>
    <row r="13" spans="1:12" ht="23.25">
      <c r="A13" s="69"/>
      <c r="B13" s="2" t="s">
        <v>167</v>
      </c>
      <c r="C13" s="6"/>
      <c r="D13" s="6"/>
      <c r="E13" s="6"/>
      <c r="F13" s="6"/>
      <c r="G13" s="2"/>
      <c r="H13" s="59"/>
      <c r="I13" s="52"/>
      <c r="J13" s="54"/>
      <c r="K13" s="53"/>
      <c r="L13" s="6"/>
    </row>
    <row r="14" spans="1:12" ht="23.25">
      <c r="A14" s="69"/>
      <c r="B14" s="2" t="s">
        <v>168</v>
      </c>
      <c r="C14" s="6"/>
      <c r="D14" s="6"/>
      <c r="E14" s="6"/>
      <c r="F14" s="6"/>
      <c r="G14" s="2"/>
      <c r="H14" s="59"/>
      <c r="I14" s="52">
        <v>13000</v>
      </c>
      <c r="J14" s="54"/>
      <c r="K14" s="53"/>
      <c r="L14" s="6">
        <f>L12-I14</f>
        <v>274115.27999999997</v>
      </c>
    </row>
    <row r="15" spans="1:12" ht="23.25">
      <c r="A15" s="69"/>
      <c r="B15" s="2" t="s">
        <v>169</v>
      </c>
      <c r="C15" s="6"/>
      <c r="D15" s="6"/>
      <c r="E15" s="6"/>
      <c r="F15" s="6"/>
      <c r="G15" s="2"/>
      <c r="H15" s="59"/>
      <c r="I15" s="52"/>
      <c r="J15" s="54"/>
      <c r="K15" s="53"/>
      <c r="L15" s="6"/>
    </row>
    <row r="16" spans="1:12" ht="23.25">
      <c r="A16" s="69"/>
      <c r="B16" s="2" t="s">
        <v>170</v>
      </c>
      <c r="C16" s="6"/>
      <c r="D16" s="6"/>
      <c r="E16" s="6"/>
      <c r="F16" s="6"/>
      <c r="G16" s="2"/>
      <c r="H16" s="59"/>
      <c r="I16" s="52">
        <v>5000</v>
      </c>
      <c r="J16" s="54"/>
      <c r="K16" s="53"/>
      <c r="L16" s="6">
        <f>L14-I16</f>
        <v>269115.27999999997</v>
      </c>
    </row>
    <row r="17" spans="1:12" ht="23.25">
      <c r="A17" s="69"/>
      <c r="B17" s="2" t="s">
        <v>171</v>
      </c>
      <c r="C17" s="6"/>
      <c r="D17" s="6"/>
      <c r="E17" s="6"/>
      <c r="F17" s="6"/>
      <c r="G17" s="2"/>
      <c r="H17" s="59"/>
      <c r="I17" s="52"/>
      <c r="J17" s="54"/>
      <c r="K17" s="53"/>
      <c r="L17" s="6"/>
    </row>
    <row r="18" spans="1:12" ht="23.25">
      <c r="A18" s="69"/>
      <c r="B18" s="2" t="s">
        <v>81</v>
      </c>
      <c r="C18" s="6"/>
      <c r="D18" s="6"/>
      <c r="E18" s="6"/>
      <c r="F18" s="6"/>
      <c r="G18" s="2"/>
      <c r="H18" s="59">
        <v>10500</v>
      </c>
      <c r="I18" s="52"/>
      <c r="J18" s="54"/>
      <c r="K18" s="53"/>
      <c r="L18" s="6">
        <f>L16-H18</f>
        <v>258615.27999999997</v>
      </c>
    </row>
    <row r="19" spans="1:12" ht="23.25">
      <c r="A19" s="69"/>
      <c r="B19" s="2" t="s">
        <v>172</v>
      </c>
      <c r="C19" s="6"/>
      <c r="D19" s="6"/>
      <c r="E19" s="6"/>
      <c r="F19" s="6"/>
      <c r="G19" s="2"/>
      <c r="H19" s="59">
        <v>25000</v>
      </c>
      <c r="I19" s="52"/>
      <c r="J19" s="54"/>
      <c r="K19" s="53"/>
      <c r="L19" s="6">
        <f>L18-H19</f>
        <v>233615.27999999997</v>
      </c>
    </row>
    <row r="20" spans="1:12" ht="23.25">
      <c r="A20" s="69"/>
      <c r="B20" s="2" t="s">
        <v>173</v>
      </c>
      <c r="C20" s="6"/>
      <c r="D20" s="6"/>
      <c r="E20" s="6"/>
      <c r="F20" s="6"/>
      <c r="G20" s="2"/>
      <c r="H20" s="59">
        <v>19000</v>
      </c>
      <c r="I20" s="52"/>
      <c r="J20" s="54"/>
      <c r="K20" s="53"/>
      <c r="L20" s="6">
        <f>L19-H20</f>
        <v>214615.27999999997</v>
      </c>
    </row>
    <row r="21" spans="1:12" ht="23.25">
      <c r="A21" s="69"/>
      <c r="B21" s="2" t="s">
        <v>174</v>
      </c>
      <c r="C21" s="6"/>
      <c r="D21" s="6"/>
      <c r="E21" s="6"/>
      <c r="F21" s="6"/>
      <c r="G21" s="2"/>
      <c r="H21" s="59"/>
      <c r="I21" s="52"/>
      <c r="J21" s="54"/>
      <c r="K21" s="53"/>
      <c r="L21" s="6"/>
    </row>
    <row r="22" spans="1:12" ht="23.25">
      <c r="A22" s="69" t="s">
        <v>164</v>
      </c>
      <c r="B22" s="2" t="s">
        <v>176</v>
      </c>
      <c r="C22" s="6"/>
      <c r="D22" s="6"/>
      <c r="E22" s="6"/>
      <c r="F22" s="6"/>
      <c r="G22" s="2"/>
      <c r="H22" s="59"/>
      <c r="I22" s="52"/>
      <c r="J22" s="54">
        <v>15000</v>
      </c>
      <c r="K22" s="53"/>
      <c r="L22" s="6">
        <f>L20-J22</f>
        <v>199615.27999999997</v>
      </c>
    </row>
    <row r="23" spans="1:12" ht="23.25">
      <c r="A23" s="69"/>
      <c r="B23" s="2" t="s">
        <v>53</v>
      </c>
      <c r="C23" s="6"/>
      <c r="D23" s="6"/>
      <c r="E23" s="6"/>
      <c r="F23" s="6"/>
      <c r="G23" s="2"/>
      <c r="H23" s="59"/>
      <c r="I23" s="52"/>
      <c r="J23" s="54"/>
      <c r="K23" s="53"/>
      <c r="L23" s="6"/>
    </row>
    <row r="24" spans="1:12" ht="23.25">
      <c r="A24" s="69" t="s">
        <v>191</v>
      </c>
      <c r="B24" s="2" t="s">
        <v>192</v>
      </c>
      <c r="C24" s="6"/>
      <c r="D24" s="6"/>
      <c r="E24" s="6"/>
      <c r="F24" s="6"/>
      <c r="G24" s="2"/>
      <c r="H24" s="59"/>
      <c r="I24" s="52"/>
      <c r="J24" s="54">
        <v>47900</v>
      </c>
      <c r="K24" s="53"/>
      <c r="L24" s="6">
        <f>L22-J24</f>
        <v>151715.27999999997</v>
      </c>
    </row>
    <row r="25" spans="1:12" ht="23.25">
      <c r="A25" s="69"/>
      <c r="B25" s="2" t="s">
        <v>193</v>
      </c>
      <c r="C25" s="6"/>
      <c r="D25" s="6"/>
      <c r="E25" s="6"/>
      <c r="F25" s="6"/>
      <c r="G25" s="2"/>
      <c r="H25" s="59"/>
      <c r="I25" s="52"/>
      <c r="J25" s="54"/>
      <c r="K25" s="53"/>
      <c r="L25" s="6"/>
    </row>
    <row r="26" spans="1:12" ht="23.25">
      <c r="A26" s="69"/>
      <c r="B26" s="2" t="s">
        <v>194</v>
      </c>
      <c r="C26" s="6"/>
      <c r="D26" s="6"/>
      <c r="E26" s="6"/>
      <c r="F26" s="6"/>
      <c r="G26" s="2"/>
      <c r="H26" s="59"/>
      <c r="I26" s="52"/>
      <c r="J26" s="54"/>
      <c r="K26" s="53"/>
      <c r="L26" s="6"/>
    </row>
    <row r="27" spans="1:12" ht="23.25">
      <c r="A27" s="69" t="s">
        <v>191</v>
      </c>
      <c r="B27" s="2" t="s">
        <v>195</v>
      </c>
      <c r="C27" s="6"/>
      <c r="D27" s="6"/>
      <c r="E27" s="6"/>
      <c r="F27" s="6"/>
      <c r="G27" s="2"/>
      <c r="H27" s="59"/>
      <c r="I27" s="52"/>
      <c r="J27" s="54">
        <v>33600</v>
      </c>
      <c r="K27" s="53"/>
      <c r="L27" s="6">
        <f>L24-J27</f>
        <v>118115.27999999997</v>
      </c>
    </row>
    <row r="28" spans="1:12" ht="23.25">
      <c r="A28" s="69"/>
      <c r="B28" s="2" t="s">
        <v>196</v>
      </c>
      <c r="C28" s="6"/>
      <c r="D28" s="6"/>
      <c r="E28" s="6"/>
      <c r="F28" s="6"/>
      <c r="G28" s="2"/>
      <c r="H28" s="59"/>
      <c r="I28" s="52"/>
      <c r="J28" s="54"/>
      <c r="K28" s="53"/>
      <c r="L28" s="6"/>
    </row>
    <row r="29" spans="1:12" ht="23.25">
      <c r="A29" s="69"/>
      <c r="B29" s="2" t="s">
        <v>197</v>
      </c>
      <c r="C29" s="6"/>
      <c r="D29" s="6"/>
      <c r="E29" s="6"/>
      <c r="F29" s="6"/>
      <c r="G29" s="2"/>
      <c r="H29" s="59"/>
      <c r="I29" s="52"/>
      <c r="J29" s="54"/>
      <c r="K29" s="53"/>
      <c r="L29" s="6"/>
    </row>
    <row r="30" spans="1:12" ht="23.25">
      <c r="A30" s="69" t="s">
        <v>191</v>
      </c>
      <c r="B30" s="2" t="s">
        <v>198</v>
      </c>
      <c r="C30" s="6"/>
      <c r="D30" s="6"/>
      <c r="E30" s="6"/>
      <c r="F30" s="6"/>
      <c r="G30" s="2"/>
      <c r="H30" s="59"/>
      <c r="I30" s="52"/>
      <c r="J30" s="54">
        <v>10000</v>
      </c>
      <c r="K30" s="53"/>
      <c r="L30" s="6">
        <f>L27-J30</f>
        <v>108115.27999999997</v>
      </c>
    </row>
    <row r="31" spans="1:12" ht="23.25">
      <c r="A31" s="69"/>
      <c r="B31" s="2" t="s">
        <v>151</v>
      </c>
      <c r="C31" s="6"/>
      <c r="D31" s="6"/>
      <c r="E31" s="6"/>
      <c r="F31" s="6"/>
      <c r="G31" s="2"/>
      <c r="H31" s="59"/>
      <c r="I31" s="52"/>
      <c r="J31" s="54"/>
      <c r="K31" s="53"/>
      <c r="L31" s="6"/>
    </row>
    <row r="32" spans="1:12" ht="23.25">
      <c r="A32" s="69" t="s">
        <v>191</v>
      </c>
      <c r="B32" s="2" t="s">
        <v>199</v>
      </c>
      <c r="C32" s="6"/>
      <c r="D32" s="6"/>
      <c r="E32" s="6"/>
      <c r="F32" s="6"/>
      <c r="G32" s="2"/>
      <c r="H32" s="59"/>
      <c r="I32" s="52"/>
      <c r="J32" s="54">
        <v>6000</v>
      </c>
      <c r="K32" s="53"/>
      <c r="L32" s="6">
        <f>L30-J32</f>
        <v>102115.27999999997</v>
      </c>
    </row>
    <row r="33" spans="1:12" ht="23.25">
      <c r="A33" s="69" t="s">
        <v>191</v>
      </c>
      <c r="B33" s="2" t="s">
        <v>200</v>
      </c>
      <c r="C33" s="6"/>
      <c r="D33" s="6"/>
      <c r="E33" s="6"/>
      <c r="F33" s="6"/>
      <c r="G33" s="2"/>
      <c r="H33" s="59"/>
      <c r="I33" s="52"/>
      <c r="J33" s="54"/>
      <c r="K33" s="53">
        <v>5900</v>
      </c>
      <c r="L33" s="6">
        <f>L32-K33</f>
        <v>96215.27999999997</v>
      </c>
    </row>
    <row r="34" spans="1:12" ht="23.25">
      <c r="A34" s="69" t="s">
        <v>202</v>
      </c>
      <c r="B34" s="2" t="s">
        <v>150</v>
      </c>
      <c r="C34" s="6"/>
      <c r="D34" s="6"/>
      <c r="E34" s="6"/>
      <c r="F34" s="6"/>
      <c r="G34" s="2"/>
      <c r="H34" s="59"/>
      <c r="I34" s="52"/>
      <c r="J34" s="54">
        <v>20000</v>
      </c>
      <c r="K34" s="53"/>
      <c r="L34" s="6">
        <f>L33-J34</f>
        <v>76215.27999999997</v>
      </c>
    </row>
    <row r="35" spans="1:12" ht="23.25">
      <c r="A35" s="69"/>
      <c r="B35" s="2" t="s">
        <v>151</v>
      </c>
      <c r="C35" s="6"/>
      <c r="D35" s="6"/>
      <c r="E35" s="6"/>
      <c r="F35" s="6"/>
      <c r="G35" s="2"/>
      <c r="H35" s="59"/>
      <c r="I35" s="52"/>
      <c r="J35" s="54"/>
      <c r="K35" s="53"/>
      <c r="L35" s="6"/>
    </row>
    <row r="36" spans="1:12" ht="23.25">
      <c r="A36" s="69" t="s">
        <v>202</v>
      </c>
      <c r="B36" s="2" t="s">
        <v>128</v>
      </c>
      <c r="C36" s="6"/>
      <c r="D36" s="6"/>
      <c r="E36" s="6"/>
      <c r="F36" s="6"/>
      <c r="G36" s="2"/>
      <c r="H36" s="59"/>
      <c r="I36" s="52"/>
      <c r="J36" s="54">
        <v>15000</v>
      </c>
      <c r="K36" s="53"/>
      <c r="L36" s="6">
        <f>L34-J36</f>
        <v>61215.27999999997</v>
      </c>
    </row>
    <row r="37" spans="1:12" ht="23.25">
      <c r="A37" s="69"/>
      <c r="B37" s="2" t="s">
        <v>203</v>
      </c>
      <c r="C37" s="6"/>
      <c r="D37" s="6"/>
      <c r="E37" s="6"/>
      <c r="F37" s="6"/>
      <c r="G37" s="2"/>
      <c r="H37" s="59"/>
      <c r="I37" s="52"/>
      <c r="J37" s="54"/>
      <c r="K37" s="53"/>
      <c r="L37" s="6"/>
    </row>
    <row r="38" spans="1:12" ht="23.25">
      <c r="A38" s="69" t="s">
        <v>202</v>
      </c>
      <c r="B38" s="2" t="s">
        <v>175</v>
      </c>
      <c r="C38" s="6"/>
      <c r="D38" s="6"/>
      <c r="E38" s="6"/>
      <c r="F38" s="6"/>
      <c r="G38" s="2"/>
      <c r="H38" s="59"/>
      <c r="I38" s="52"/>
      <c r="J38" s="54">
        <v>28000</v>
      </c>
      <c r="K38" s="53"/>
      <c r="L38" s="6">
        <f>L36-J38</f>
        <v>33215.27999999997</v>
      </c>
    </row>
    <row r="39" spans="1:12" ht="23.25">
      <c r="A39" s="69"/>
      <c r="B39" s="2" t="s">
        <v>91</v>
      </c>
      <c r="C39" s="6"/>
      <c r="D39" s="6"/>
      <c r="E39" s="6"/>
      <c r="F39" s="6"/>
      <c r="G39" s="2"/>
      <c r="H39" s="59"/>
      <c r="I39" s="52"/>
      <c r="J39" s="54"/>
      <c r="K39" s="53"/>
      <c r="L39" s="6"/>
    </row>
    <row r="40" spans="1:12" ht="23.25">
      <c r="A40" s="69"/>
      <c r="B40" s="2" t="s">
        <v>165</v>
      </c>
      <c r="C40" s="6"/>
      <c r="D40" s="6"/>
      <c r="E40" s="6"/>
      <c r="F40" s="6"/>
      <c r="G40" s="2"/>
      <c r="H40" s="59"/>
      <c r="I40" s="52"/>
      <c r="J40" s="54"/>
      <c r="K40" s="53"/>
      <c r="L40" s="6"/>
    </row>
    <row r="41" spans="1:12" ht="23.25">
      <c r="A41" s="69"/>
      <c r="B41" s="2"/>
      <c r="C41" s="6"/>
      <c r="D41" s="6"/>
      <c r="E41" s="6"/>
      <c r="F41" s="6"/>
      <c r="G41" s="2"/>
      <c r="H41" s="59"/>
      <c r="I41" s="52"/>
      <c r="J41" s="54"/>
      <c r="K41" s="53"/>
      <c r="L41" s="6"/>
    </row>
    <row r="42" spans="1:12" ht="23.25">
      <c r="A42" s="69"/>
      <c r="B42" s="2"/>
      <c r="C42" s="6"/>
      <c r="D42" s="6"/>
      <c r="E42" s="83"/>
      <c r="F42" s="83"/>
      <c r="G42" s="68"/>
      <c r="H42" s="91"/>
      <c r="I42" s="92"/>
      <c r="J42" s="93"/>
      <c r="K42" s="94"/>
      <c r="L42" s="83"/>
    </row>
    <row r="43" spans="1:12" ht="24" thickBot="1">
      <c r="A43" s="101" t="s">
        <v>65</v>
      </c>
      <c r="B43" s="102"/>
      <c r="C43" s="65">
        <f>SUM(C6:C7)</f>
        <v>268480</v>
      </c>
      <c r="D43" s="65">
        <f>SUM(D6:D7)</f>
        <v>82968</v>
      </c>
      <c r="E43" s="65"/>
      <c r="F43" s="65">
        <f>SUM(F6:F23)</f>
        <v>92.05</v>
      </c>
      <c r="G43" s="65"/>
      <c r="H43" s="61">
        <f>SUM(H6:H42)</f>
        <v>54500</v>
      </c>
      <c r="I43" s="61">
        <f>SUM(I6:I42)</f>
        <v>64000</v>
      </c>
      <c r="J43" s="61">
        <f>SUM(J6:J42)</f>
        <v>197500</v>
      </c>
      <c r="K43" s="61">
        <f>SUM(K6:K42)</f>
        <v>5900</v>
      </c>
      <c r="L43" s="30">
        <f>L38</f>
        <v>33215.27999999997</v>
      </c>
    </row>
    <row r="44" ht="24" thickTop="1"/>
    <row r="45" spans="4:12" ht="23.25">
      <c r="D45" s="7"/>
      <c r="G45" s="70"/>
      <c r="L45" s="70"/>
    </row>
    <row r="52" ht="23.25">
      <c r="H52" s="71">
        <f>H43+I43+J43</f>
        <v>316000</v>
      </c>
    </row>
    <row r="53" ht="23.25">
      <c r="H53" s="71">
        <f>H52+K43</f>
        <v>321900</v>
      </c>
    </row>
  </sheetData>
  <mergeCells count="8">
    <mergeCell ref="A43:B43"/>
    <mergeCell ref="C3:G3"/>
    <mergeCell ref="H3:K3"/>
    <mergeCell ref="A1:L1"/>
    <mergeCell ref="A2:L2"/>
    <mergeCell ref="A3:A4"/>
    <mergeCell ref="B3:B4"/>
    <mergeCell ref="L3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zoomScale="95" zoomScaleNormal="95" workbookViewId="0" topLeftCell="A40">
      <selection activeCell="J56" sqref="J56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71" customWidth="1"/>
    <col min="12" max="12" width="10.7109375" style="1" customWidth="1"/>
    <col min="13" max="16384" width="9.140625" style="1" customWidth="1"/>
  </cols>
  <sheetData>
    <row r="1" spans="1:12" ht="23.25">
      <c r="A1" s="105" t="s">
        <v>190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3.25">
      <c r="A2" s="105" t="s">
        <v>109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3.25">
      <c r="A3" s="106" t="s">
        <v>110</v>
      </c>
      <c r="B3" s="106" t="s">
        <v>1</v>
      </c>
      <c r="C3" s="103" t="s">
        <v>111</v>
      </c>
      <c r="D3" s="103"/>
      <c r="E3" s="103"/>
      <c r="F3" s="103"/>
      <c r="G3" s="103"/>
      <c r="H3" s="104" t="s">
        <v>121</v>
      </c>
      <c r="I3" s="104"/>
      <c r="J3" s="104"/>
      <c r="K3" s="104"/>
      <c r="L3" s="106" t="s">
        <v>4</v>
      </c>
    </row>
    <row r="4" spans="1:12" ht="23.25">
      <c r="A4" s="106"/>
      <c r="B4" s="106"/>
      <c r="C4" s="3" t="s">
        <v>112</v>
      </c>
      <c r="D4" s="3" t="s">
        <v>113</v>
      </c>
      <c r="E4" s="3" t="s">
        <v>114</v>
      </c>
      <c r="F4" s="3" t="s">
        <v>115</v>
      </c>
      <c r="G4" s="3" t="s">
        <v>116</v>
      </c>
      <c r="H4" s="78" t="s">
        <v>117</v>
      </c>
      <c r="I4" s="79" t="s">
        <v>118</v>
      </c>
      <c r="J4" s="77" t="s">
        <v>119</v>
      </c>
      <c r="K4" s="80" t="s">
        <v>120</v>
      </c>
      <c r="L4" s="106"/>
    </row>
    <row r="5" spans="1:12" ht="23.25">
      <c r="A5" s="72"/>
      <c r="B5" s="72" t="s">
        <v>185</v>
      </c>
      <c r="C5" s="3"/>
      <c r="D5" s="3"/>
      <c r="E5" s="3"/>
      <c r="F5" s="3"/>
      <c r="G5" s="3"/>
      <c r="H5" s="78"/>
      <c r="I5" s="79"/>
      <c r="J5" s="77"/>
      <c r="K5" s="80"/>
      <c r="L5" s="19">
        <v>3575.23</v>
      </c>
    </row>
    <row r="6" spans="1:12" ht="23.25">
      <c r="A6" s="8" t="s">
        <v>162</v>
      </c>
      <c r="B6" s="2" t="s">
        <v>8</v>
      </c>
      <c r="C6" s="6"/>
      <c r="D6" s="6">
        <v>82968</v>
      </c>
      <c r="E6" s="6"/>
      <c r="F6" s="6"/>
      <c r="G6" s="2"/>
      <c r="H6" s="59"/>
      <c r="I6" s="52"/>
      <c r="J6" s="54"/>
      <c r="K6" s="53"/>
      <c r="L6" s="6">
        <f>L5+D6</f>
        <v>86543.23</v>
      </c>
    </row>
    <row r="7" spans="1:12" ht="23.25">
      <c r="A7" s="69" t="s">
        <v>159</v>
      </c>
      <c r="B7" s="2" t="s">
        <v>157</v>
      </c>
      <c r="C7" s="6">
        <v>268480</v>
      </c>
      <c r="D7" s="6"/>
      <c r="E7" s="6"/>
      <c r="F7" s="6"/>
      <c r="G7" s="2"/>
      <c r="H7" s="59"/>
      <c r="I7" s="52"/>
      <c r="J7" s="54"/>
      <c r="K7" s="53"/>
      <c r="L7" s="6">
        <f>L6+C7</f>
        <v>355023.23</v>
      </c>
    </row>
    <row r="8" spans="1:12" ht="23.25">
      <c r="A8" s="69" t="s">
        <v>160</v>
      </c>
      <c r="B8" s="2" t="s">
        <v>156</v>
      </c>
      <c r="C8" s="6"/>
      <c r="D8" s="6"/>
      <c r="E8" s="6"/>
      <c r="F8" s="6">
        <v>92.05</v>
      </c>
      <c r="G8" s="2"/>
      <c r="H8" s="59"/>
      <c r="I8" s="52"/>
      <c r="J8" s="54"/>
      <c r="K8" s="53"/>
      <c r="L8" s="6">
        <f>L7+F8</f>
        <v>355115.27999999997</v>
      </c>
    </row>
    <row r="9" spans="1:12" ht="23.25">
      <c r="A9" s="69" t="s">
        <v>164</v>
      </c>
      <c r="B9" s="2" t="s">
        <v>175</v>
      </c>
      <c r="C9" s="6"/>
      <c r="D9" s="6"/>
      <c r="E9" s="6"/>
      <c r="F9" s="6"/>
      <c r="G9" s="2"/>
      <c r="H9" s="59"/>
      <c r="I9" s="52"/>
      <c r="J9" s="54">
        <v>22000</v>
      </c>
      <c r="K9" s="53"/>
      <c r="L9" s="6">
        <f>L8-J9</f>
        <v>333115.27999999997</v>
      </c>
    </row>
    <row r="10" spans="1:12" ht="23.25">
      <c r="A10" s="69"/>
      <c r="B10" s="2" t="s">
        <v>91</v>
      </c>
      <c r="C10" s="6"/>
      <c r="D10" s="6"/>
      <c r="E10" s="6"/>
      <c r="F10" s="6"/>
      <c r="G10" s="2"/>
      <c r="H10" s="59"/>
      <c r="I10" s="52"/>
      <c r="J10" s="54"/>
      <c r="K10" s="53"/>
      <c r="L10" s="6"/>
    </row>
    <row r="11" spans="1:12" ht="23.25">
      <c r="A11" s="69"/>
      <c r="B11" s="2" t="s">
        <v>165</v>
      </c>
      <c r="C11" s="6"/>
      <c r="D11" s="6"/>
      <c r="E11" s="6"/>
      <c r="F11" s="6"/>
      <c r="G11" s="2"/>
      <c r="H11" s="59"/>
      <c r="I11" s="52"/>
      <c r="J11" s="54"/>
      <c r="K11" s="53"/>
      <c r="L11" s="6"/>
    </row>
    <row r="12" spans="1:12" ht="23.25">
      <c r="A12" s="69" t="s">
        <v>164</v>
      </c>
      <c r="B12" s="2" t="s">
        <v>166</v>
      </c>
      <c r="C12" s="6"/>
      <c r="D12" s="6"/>
      <c r="E12" s="6"/>
      <c r="F12" s="6"/>
      <c r="G12" s="2"/>
      <c r="H12" s="59"/>
      <c r="I12" s="52">
        <v>46000</v>
      </c>
      <c r="J12" s="54"/>
      <c r="K12" s="53"/>
      <c r="L12" s="6">
        <f>L9-I12</f>
        <v>287115.27999999997</v>
      </c>
    </row>
    <row r="13" spans="1:12" ht="23.25">
      <c r="A13" s="69"/>
      <c r="B13" s="2" t="s">
        <v>167</v>
      </c>
      <c r="C13" s="6"/>
      <c r="D13" s="6"/>
      <c r="E13" s="6"/>
      <c r="F13" s="6"/>
      <c r="G13" s="2"/>
      <c r="H13" s="59"/>
      <c r="I13" s="52"/>
      <c r="J13" s="54"/>
      <c r="K13" s="53"/>
      <c r="L13" s="6"/>
    </row>
    <row r="14" spans="1:12" ht="23.25">
      <c r="A14" s="69"/>
      <c r="B14" s="2" t="s">
        <v>168</v>
      </c>
      <c r="C14" s="6"/>
      <c r="D14" s="6"/>
      <c r="E14" s="6"/>
      <c r="F14" s="6"/>
      <c r="G14" s="2"/>
      <c r="H14" s="59"/>
      <c r="I14" s="52">
        <v>13000</v>
      </c>
      <c r="J14" s="54"/>
      <c r="K14" s="53"/>
      <c r="L14" s="6">
        <f>L12-I14</f>
        <v>274115.27999999997</v>
      </c>
    </row>
    <row r="15" spans="1:12" ht="23.25">
      <c r="A15" s="69"/>
      <c r="B15" s="2" t="s">
        <v>169</v>
      </c>
      <c r="C15" s="6"/>
      <c r="D15" s="6"/>
      <c r="E15" s="6"/>
      <c r="F15" s="6"/>
      <c r="G15" s="2"/>
      <c r="H15" s="59"/>
      <c r="I15" s="52"/>
      <c r="J15" s="54"/>
      <c r="K15" s="53"/>
      <c r="L15" s="6"/>
    </row>
    <row r="16" spans="1:12" ht="23.25">
      <c r="A16" s="69"/>
      <c r="B16" s="2" t="s">
        <v>170</v>
      </c>
      <c r="C16" s="6"/>
      <c r="D16" s="6"/>
      <c r="E16" s="6"/>
      <c r="F16" s="6"/>
      <c r="G16" s="2"/>
      <c r="H16" s="59"/>
      <c r="I16" s="52">
        <v>5000</v>
      </c>
      <c r="J16" s="54"/>
      <c r="K16" s="53"/>
      <c r="L16" s="6">
        <f>L14-I16</f>
        <v>269115.27999999997</v>
      </c>
    </row>
    <row r="17" spans="1:12" ht="23.25">
      <c r="A17" s="69"/>
      <c r="B17" s="2" t="s">
        <v>171</v>
      </c>
      <c r="C17" s="6"/>
      <c r="D17" s="6"/>
      <c r="E17" s="6"/>
      <c r="F17" s="6"/>
      <c r="G17" s="2"/>
      <c r="H17" s="59"/>
      <c r="I17" s="52"/>
      <c r="J17" s="54"/>
      <c r="K17" s="53"/>
      <c r="L17" s="6"/>
    </row>
    <row r="18" spans="1:12" ht="23.25">
      <c r="A18" s="69"/>
      <c r="B18" s="2" t="s">
        <v>81</v>
      </c>
      <c r="C18" s="6"/>
      <c r="D18" s="6"/>
      <c r="E18" s="6"/>
      <c r="F18" s="6"/>
      <c r="G18" s="2"/>
      <c r="H18" s="59">
        <v>10500</v>
      </c>
      <c r="I18" s="52"/>
      <c r="J18" s="54"/>
      <c r="K18" s="53"/>
      <c r="L18" s="6">
        <f>L16-H18</f>
        <v>258615.27999999997</v>
      </c>
    </row>
    <row r="19" spans="1:12" ht="23.25">
      <c r="A19" s="69"/>
      <c r="B19" s="2" t="s">
        <v>172</v>
      </c>
      <c r="C19" s="6"/>
      <c r="D19" s="6"/>
      <c r="E19" s="6"/>
      <c r="F19" s="6"/>
      <c r="G19" s="2"/>
      <c r="H19" s="59">
        <v>25000</v>
      </c>
      <c r="I19" s="52"/>
      <c r="J19" s="54"/>
      <c r="K19" s="53"/>
      <c r="L19" s="6">
        <f>L18-H19</f>
        <v>233615.27999999997</v>
      </c>
    </row>
    <row r="20" spans="1:12" ht="23.25">
      <c r="A20" s="69"/>
      <c r="B20" s="2" t="s">
        <v>173</v>
      </c>
      <c r="C20" s="6"/>
      <c r="D20" s="6"/>
      <c r="E20" s="6"/>
      <c r="F20" s="6"/>
      <c r="G20" s="2"/>
      <c r="H20" s="59">
        <v>19000</v>
      </c>
      <c r="I20" s="52"/>
      <c r="J20" s="54"/>
      <c r="K20" s="53"/>
      <c r="L20" s="6">
        <f>L19-H20</f>
        <v>214615.27999999997</v>
      </c>
    </row>
    <row r="21" spans="1:12" ht="23.25">
      <c r="A21" s="69"/>
      <c r="B21" s="2" t="s">
        <v>174</v>
      </c>
      <c r="C21" s="6"/>
      <c r="D21" s="6"/>
      <c r="E21" s="6"/>
      <c r="F21" s="6"/>
      <c r="G21" s="2"/>
      <c r="H21" s="59"/>
      <c r="I21" s="52"/>
      <c r="J21" s="54"/>
      <c r="K21" s="53"/>
      <c r="L21" s="6"/>
    </row>
    <row r="22" spans="1:12" ht="23.25">
      <c r="A22" s="69" t="s">
        <v>164</v>
      </c>
      <c r="B22" s="2" t="s">
        <v>176</v>
      </c>
      <c r="C22" s="6"/>
      <c r="D22" s="6"/>
      <c r="E22" s="6"/>
      <c r="F22" s="6"/>
      <c r="G22" s="2"/>
      <c r="H22" s="59"/>
      <c r="I22" s="52"/>
      <c r="J22" s="54">
        <v>15000</v>
      </c>
      <c r="K22" s="53"/>
      <c r="L22" s="6">
        <f>L20-J22</f>
        <v>199615.27999999997</v>
      </c>
    </row>
    <row r="23" spans="1:12" ht="23.25">
      <c r="A23" s="69"/>
      <c r="B23" s="2" t="s">
        <v>53</v>
      </c>
      <c r="C23" s="6"/>
      <c r="D23" s="6"/>
      <c r="E23" s="6"/>
      <c r="F23" s="6"/>
      <c r="G23" s="2"/>
      <c r="H23" s="59"/>
      <c r="I23" s="52"/>
      <c r="J23" s="54"/>
      <c r="K23" s="53"/>
      <c r="L23" s="6"/>
    </row>
    <row r="24" spans="1:12" ht="23.25">
      <c r="A24" s="69" t="s">
        <v>191</v>
      </c>
      <c r="B24" s="2" t="s">
        <v>192</v>
      </c>
      <c r="C24" s="6"/>
      <c r="D24" s="6"/>
      <c r="E24" s="6"/>
      <c r="F24" s="6"/>
      <c r="G24" s="2"/>
      <c r="H24" s="59"/>
      <c r="I24" s="52"/>
      <c r="J24" s="54">
        <v>47900</v>
      </c>
      <c r="K24" s="53"/>
      <c r="L24" s="6">
        <f>L22-J24</f>
        <v>151715.27999999997</v>
      </c>
    </row>
    <row r="25" spans="1:12" ht="23.25">
      <c r="A25" s="69"/>
      <c r="B25" s="2" t="s">
        <v>193</v>
      </c>
      <c r="C25" s="6"/>
      <c r="D25" s="6"/>
      <c r="E25" s="6"/>
      <c r="F25" s="6"/>
      <c r="G25" s="2"/>
      <c r="H25" s="59"/>
      <c r="I25" s="52"/>
      <c r="J25" s="54"/>
      <c r="K25" s="53"/>
      <c r="L25" s="6"/>
    </row>
    <row r="26" spans="1:12" ht="23.25">
      <c r="A26" s="69"/>
      <c r="B26" s="2" t="s">
        <v>194</v>
      </c>
      <c r="C26" s="6"/>
      <c r="D26" s="6"/>
      <c r="E26" s="6"/>
      <c r="F26" s="6"/>
      <c r="G26" s="2"/>
      <c r="H26" s="59"/>
      <c r="I26" s="52"/>
      <c r="J26" s="54"/>
      <c r="K26" s="53"/>
      <c r="L26" s="6"/>
    </row>
    <row r="27" spans="1:12" ht="23.25">
      <c r="A27" s="69" t="s">
        <v>191</v>
      </c>
      <c r="B27" s="2" t="s">
        <v>195</v>
      </c>
      <c r="C27" s="6"/>
      <c r="D27" s="6"/>
      <c r="E27" s="6"/>
      <c r="F27" s="6"/>
      <c r="G27" s="2"/>
      <c r="H27" s="59"/>
      <c r="I27" s="52"/>
      <c r="J27" s="54">
        <v>33600</v>
      </c>
      <c r="K27" s="53"/>
      <c r="L27" s="6">
        <f>L24-J27</f>
        <v>118115.27999999997</v>
      </c>
    </row>
    <row r="28" spans="1:12" ht="23.25">
      <c r="A28" s="69"/>
      <c r="B28" s="2" t="s">
        <v>196</v>
      </c>
      <c r="C28" s="6"/>
      <c r="D28" s="6"/>
      <c r="E28" s="6"/>
      <c r="F28" s="6"/>
      <c r="G28" s="2"/>
      <c r="H28" s="59"/>
      <c r="I28" s="52"/>
      <c r="J28" s="54"/>
      <c r="K28" s="53"/>
      <c r="L28" s="6"/>
    </row>
    <row r="29" spans="1:12" ht="23.25">
      <c r="A29" s="69"/>
      <c r="B29" s="2" t="s">
        <v>197</v>
      </c>
      <c r="C29" s="6"/>
      <c r="D29" s="6"/>
      <c r="E29" s="6"/>
      <c r="F29" s="6"/>
      <c r="G29" s="2"/>
      <c r="H29" s="59"/>
      <c r="I29" s="52"/>
      <c r="J29" s="54"/>
      <c r="K29" s="53"/>
      <c r="L29" s="6"/>
    </row>
    <row r="30" spans="1:12" ht="23.25">
      <c r="A30" s="69" t="s">
        <v>191</v>
      </c>
      <c r="B30" s="2" t="s">
        <v>198</v>
      </c>
      <c r="C30" s="6"/>
      <c r="D30" s="6"/>
      <c r="E30" s="6"/>
      <c r="F30" s="6"/>
      <c r="G30" s="2"/>
      <c r="H30" s="59"/>
      <c r="I30" s="52"/>
      <c r="J30" s="54">
        <v>10000</v>
      </c>
      <c r="K30" s="53"/>
      <c r="L30" s="6">
        <f>L27-J30</f>
        <v>108115.27999999997</v>
      </c>
    </row>
    <row r="31" spans="1:12" ht="23.25">
      <c r="A31" s="69"/>
      <c r="B31" s="2" t="s">
        <v>151</v>
      </c>
      <c r="C31" s="6"/>
      <c r="D31" s="6"/>
      <c r="E31" s="6"/>
      <c r="F31" s="6"/>
      <c r="G31" s="2"/>
      <c r="H31" s="59"/>
      <c r="I31" s="52"/>
      <c r="J31" s="54"/>
      <c r="K31" s="53"/>
      <c r="L31" s="6"/>
    </row>
    <row r="32" spans="1:12" ht="23.25">
      <c r="A32" s="69" t="s">
        <v>191</v>
      </c>
      <c r="B32" s="2" t="s">
        <v>199</v>
      </c>
      <c r="C32" s="6"/>
      <c r="D32" s="6"/>
      <c r="E32" s="6"/>
      <c r="F32" s="6"/>
      <c r="G32" s="2"/>
      <c r="H32" s="59"/>
      <c r="I32" s="52"/>
      <c r="J32" s="54">
        <v>6000</v>
      </c>
      <c r="K32" s="53"/>
      <c r="L32" s="6">
        <f>L30-J32</f>
        <v>102115.27999999997</v>
      </c>
    </row>
    <row r="33" spans="1:12" ht="23.25">
      <c r="A33" s="69" t="s">
        <v>191</v>
      </c>
      <c r="B33" s="2" t="s">
        <v>200</v>
      </c>
      <c r="C33" s="6"/>
      <c r="D33" s="6"/>
      <c r="E33" s="6"/>
      <c r="F33" s="6"/>
      <c r="G33" s="2"/>
      <c r="H33" s="59"/>
      <c r="I33" s="52"/>
      <c r="J33" s="54"/>
      <c r="K33" s="53">
        <v>5900</v>
      </c>
      <c r="L33" s="6">
        <f>L32-K33</f>
        <v>96215.27999999997</v>
      </c>
    </row>
    <row r="34" spans="1:12" ht="23.25">
      <c r="A34" s="69" t="s">
        <v>202</v>
      </c>
      <c r="B34" s="2" t="s">
        <v>150</v>
      </c>
      <c r="C34" s="6"/>
      <c r="D34" s="6"/>
      <c r="E34" s="6"/>
      <c r="F34" s="6"/>
      <c r="G34" s="2"/>
      <c r="H34" s="59"/>
      <c r="I34" s="52"/>
      <c r="J34" s="54">
        <v>20000</v>
      </c>
      <c r="K34" s="53"/>
      <c r="L34" s="6">
        <f>L33-J34</f>
        <v>76215.27999999997</v>
      </c>
    </row>
    <row r="35" spans="1:12" ht="23.25">
      <c r="A35" s="69"/>
      <c r="B35" s="2" t="s">
        <v>151</v>
      </c>
      <c r="C35" s="6"/>
      <c r="D35" s="6"/>
      <c r="E35" s="6"/>
      <c r="F35" s="6"/>
      <c r="G35" s="2"/>
      <c r="H35" s="59"/>
      <c r="I35" s="52"/>
      <c r="J35" s="54"/>
      <c r="K35" s="53"/>
      <c r="L35" s="6"/>
    </row>
    <row r="36" spans="1:12" ht="23.25">
      <c r="A36" s="69" t="s">
        <v>202</v>
      </c>
      <c r="B36" s="2" t="s">
        <v>128</v>
      </c>
      <c r="C36" s="6"/>
      <c r="D36" s="6"/>
      <c r="E36" s="6"/>
      <c r="F36" s="6"/>
      <c r="G36" s="2"/>
      <c r="H36" s="59"/>
      <c r="I36" s="52"/>
      <c r="J36" s="54">
        <v>15000</v>
      </c>
      <c r="K36" s="53"/>
      <c r="L36" s="6">
        <f>L34-J36</f>
        <v>61215.27999999997</v>
      </c>
    </row>
    <row r="37" spans="1:12" ht="23.25">
      <c r="A37" s="69"/>
      <c r="B37" s="2" t="s">
        <v>203</v>
      </c>
      <c r="C37" s="6"/>
      <c r="D37" s="6"/>
      <c r="E37" s="6"/>
      <c r="F37" s="6"/>
      <c r="G37" s="2"/>
      <c r="H37" s="59"/>
      <c r="I37" s="52"/>
      <c r="J37" s="54"/>
      <c r="K37" s="53"/>
      <c r="L37" s="6"/>
    </row>
    <row r="38" spans="1:12" ht="23.25">
      <c r="A38" s="69" t="s">
        <v>202</v>
      </c>
      <c r="B38" s="2" t="s">
        <v>175</v>
      </c>
      <c r="C38" s="6"/>
      <c r="D38" s="6"/>
      <c r="E38" s="6"/>
      <c r="F38" s="6"/>
      <c r="G38" s="2"/>
      <c r="H38" s="59"/>
      <c r="I38" s="52"/>
      <c r="J38" s="54">
        <v>28000</v>
      </c>
      <c r="K38" s="53"/>
      <c r="L38" s="6">
        <f>L36-J38</f>
        <v>33215.27999999997</v>
      </c>
    </row>
    <row r="39" spans="1:12" ht="23.25">
      <c r="A39" s="69"/>
      <c r="B39" s="2" t="s">
        <v>91</v>
      </c>
      <c r="C39" s="6"/>
      <c r="D39" s="6"/>
      <c r="E39" s="6"/>
      <c r="F39" s="6"/>
      <c r="G39" s="2"/>
      <c r="H39" s="59"/>
      <c r="I39" s="52"/>
      <c r="J39" s="54"/>
      <c r="K39" s="53"/>
      <c r="L39" s="6"/>
    </row>
    <row r="40" spans="1:12" ht="23.25">
      <c r="A40" s="69"/>
      <c r="B40" s="2" t="s">
        <v>165</v>
      </c>
      <c r="C40" s="6"/>
      <c r="D40" s="6"/>
      <c r="E40" s="6"/>
      <c r="F40" s="6"/>
      <c r="G40" s="2"/>
      <c r="H40" s="59"/>
      <c r="I40" s="52"/>
      <c r="J40" s="54"/>
      <c r="K40" s="53"/>
      <c r="L40" s="6"/>
    </row>
    <row r="41" spans="1:12" ht="23.25">
      <c r="A41" s="69" t="s">
        <v>206</v>
      </c>
      <c r="B41" s="2" t="s">
        <v>204</v>
      </c>
      <c r="C41" s="6"/>
      <c r="D41" s="6"/>
      <c r="E41" s="6"/>
      <c r="F41" s="6"/>
      <c r="G41" s="2"/>
      <c r="H41" s="59"/>
      <c r="I41" s="52"/>
      <c r="J41" s="54"/>
      <c r="K41" s="53">
        <v>15000</v>
      </c>
      <c r="L41" s="6">
        <f>L38-K41</f>
        <v>18215.27999999997</v>
      </c>
    </row>
    <row r="42" spans="1:12" ht="23.25">
      <c r="A42" s="69"/>
      <c r="B42" s="2" t="s">
        <v>205</v>
      </c>
      <c r="C42" s="6"/>
      <c r="D42" s="6"/>
      <c r="E42" s="6"/>
      <c r="F42" s="6"/>
      <c r="G42" s="2"/>
      <c r="H42" s="59"/>
      <c r="I42" s="52"/>
      <c r="J42" s="54"/>
      <c r="K42" s="53"/>
      <c r="L42" s="2"/>
    </row>
    <row r="43" spans="1:12" ht="23.25">
      <c r="A43" s="69" t="s">
        <v>207</v>
      </c>
      <c r="B43" s="2" t="s">
        <v>208</v>
      </c>
      <c r="C43" s="6"/>
      <c r="D43" s="6"/>
      <c r="E43" s="6"/>
      <c r="F43" s="83"/>
      <c r="G43" s="68"/>
      <c r="H43" s="91"/>
      <c r="I43" s="92"/>
      <c r="J43" s="93"/>
      <c r="K43" s="94">
        <v>1620</v>
      </c>
      <c r="L43" s="83">
        <f>L41-K43</f>
        <v>16595.27999999997</v>
      </c>
    </row>
    <row r="44" spans="1:12" ht="23.25">
      <c r="A44" s="69" t="s">
        <v>207</v>
      </c>
      <c r="B44" s="2" t="s">
        <v>209</v>
      </c>
      <c r="C44" s="6"/>
      <c r="D44" s="6"/>
      <c r="E44" s="6"/>
      <c r="F44" s="83"/>
      <c r="G44" s="68"/>
      <c r="H44" s="91"/>
      <c r="I44" s="92"/>
      <c r="J44" s="93"/>
      <c r="K44" s="94">
        <v>5800</v>
      </c>
      <c r="L44" s="83">
        <f>L43-K44</f>
        <v>10795.27999999997</v>
      </c>
    </row>
    <row r="45" spans="1:12" ht="23.25">
      <c r="A45" s="69"/>
      <c r="B45" s="2" t="s">
        <v>210</v>
      </c>
      <c r="C45" s="6"/>
      <c r="D45" s="6"/>
      <c r="E45" s="6"/>
      <c r="F45" s="83"/>
      <c r="G45" s="68"/>
      <c r="H45" s="91"/>
      <c r="I45" s="92"/>
      <c r="J45" s="93"/>
      <c r="K45" s="94"/>
      <c r="L45" s="68"/>
    </row>
    <row r="46" spans="1:12" ht="23.25">
      <c r="A46" s="69" t="s">
        <v>211</v>
      </c>
      <c r="B46" s="2" t="s">
        <v>156</v>
      </c>
      <c r="C46" s="6"/>
      <c r="D46" s="6"/>
      <c r="E46" s="6"/>
      <c r="F46" s="83">
        <v>224.59</v>
      </c>
      <c r="G46" s="68"/>
      <c r="H46" s="91"/>
      <c r="I46" s="92"/>
      <c r="J46" s="93"/>
      <c r="K46" s="94"/>
      <c r="L46" s="83">
        <f>L44+F46</f>
        <v>11019.86999999997</v>
      </c>
    </row>
    <row r="47" spans="1:12" ht="23.25">
      <c r="A47" s="69" t="s">
        <v>212</v>
      </c>
      <c r="B47" s="2" t="s">
        <v>213</v>
      </c>
      <c r="C47" s="6"/>
      <c r="D47" s="6"/>
      <c r="E47" s="6"/>
      <c r="F47" s="83"/>
      <c r="G47" s="68"/>
      <c r="H47" s="91"/>
      <c r="I47" s="92"/>
      <c r="J47" s="93"/>
      <c r="K47" s="94">
        <v>5380</v>
      </c>
      <c r="L47" s="83">
        <f>L46-K47</f>
        <v>5639.86999999997</v>
      </c>
    </row>
    <row r="48" spans="1:12" ht="23.25">
      <c r="A48" s="69"/>
      <c r="B48" s="2"/>
      <c r="C48" s="6"/>
      <c r="D48" s="6"/>
      <c r="E48" s="6"/>
      <c r="F48" s="83"/>
      <c r="G48" s="68"/>
      <c r="H48" s="91"/>
      <c r="I48" s="92"/>
      <c r="J48" s="93"/>
      <c r="K48" s="94"/>
      <c r="L48" s="68"/>
    </row>
    <row r="49" spans="1:12" ht="24" thickBot="1">
      <c r="A49" s="101" t="s">
        <v>65</v>
      </c>
      <c r="B49" s="102"/>
      <c r="C49" s="65">
        <f>SUM(C6:C7)</f>
        <v>268480</v>
      </c>
      <c r="D49" s="65">
        <f>SUM(D6:D7)</f>
        <v>82968</v>
      </c>
      <c r="E49" s="65"/>
      <c r="F49" s="65">
        <f>SUM(F5:F47)</f>
        <v>316.64</v>
      </c>
      <c r="G49" s="65"/>
      <c r="H49" s="61">
        <f>SUM(H6:H48)</f>
        <v>54500</v>
      </c>
      <c r="I49" s="61">
        <f>SUM(I6:I48)</f>
        <v>64000</v>
      </c>
      <c r="J49" s="61">
        <f>SUM(J6:J48)</f>
        <v>197500</v>
      </c>
      <c r="K49" s="61">
        <f>SUM(K6:K48)</f>
        <v>33700</v>
      </c>
      <c r="L49" s="30">
        <f>L47</f>
        <v>5639.86999999997</v>
      </c>
    </row>
    <row r="50" ht="24" thickTop="1"/>
    <row r="51" spans="4:12" ht="23.25">
      <c r="D51" s="7"/>
      <c r="G51" s="70"/>
      <c r="L51" s="70"/>
    </row>
  </sheetData>
  <mergeCells count="8">
    <mergeCell ref="A49:B49"/>
    <mergeCell ref="C3:G3"/>
    <mergeCell ref="H3:K3"/>
    <mergeCell ref="A1:L1"/>
    <mergeCell ref="A2:L2"/>
    <mergeCell ref="A3:A4"/>
    <mergeCell ref="B3:B4"/>
    <mergeCell ref="L3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2010-12-13T02:53:46Z</cp:lastPrinted>
  <dcterms:created xsi:type="dcterms:W3CDTF">2009-08-21T02:57:52Z</dcterms:created>
  <dcterms:modified xsi:type="dcterms:W3CDTF">2010-12-13T02:54:10Z</dcterms:modified>
  <cp:category/>
  <cp:version/>
  <cp:contentType/>
  <cp:contentStatus/>
</cp:coreProperties>
</file>